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 activeTab="4"/>
  </bookViews>
  <sheets>
    <sheet name="прил 1" sheetId="1" r:id="rId1"/>
    <sheet name="прил 2" sheetId="2" r:id="rId2"/>
    <sheet name="прил 3" sheetId="4" r:id="rId3"/>
    <sheet name="Лист3" sheetId="3" r:id="rId4"/>
    <sheet name="Лист1" sheetId="5" r:id="rId5"/>
  </sheets>
  <definedNames>
    <definedName name="_xlnm.Print_Area" localSheetId="4">Лист1!$A$1:$T$39</definedName>
    <definedName name="_xlnm.Print_Area" localSheetId="0">'прил 1'!$A$1:$S$43</definedName>
    <definedName name="_xlnm.Print_Area" localSheetId="2">'прил 3'!$A$1:$J$38</definedName>
  </definedNames>
  <calcPr calcId="145621" refMode="R1C1"/>
</workbook>
</file>

<file path=xl/calcChain.xml><?xml version="1.0" encoding="utf-8"?>
<calcChain xmlns="http://schemas.openxmlformats.org/spreadsheetml/2006/main">
  <c r="F29" i="1" l="1"/>
  <c r="H23" i="2" l="1"/>
  <c r="E16" i="2"/>
  <c r="F16" i="2"/>
  <c r="D16" i="2"/>
  <c r="E9" i="2"/>
  <c r="F9" i="2"/>
  <c r="D9" i="2"/>
  <c r="F18" i="2"/>
  <c r="K18" i="2" s="1"/>
  <c r="F19" i="2"/>
  <c r="K19" i="2" s="1"/>
  <c r="F20" i="2"/>
  <c r="K20" i="2" s="1"/>
  <c r="F21" i="2"/>
  <c r="K21" i="2" s="1"/>
  <c r="F22" i="2"/>
  <c r="K22" i="2" s="1"/>
  <c r="F17" i="2"/>
  <c r="E18" i="2"/>
  <c r="E19" i="2"/>
  <c r="E20" i="2"/>
  <c r="E21" i="2"/>
  <c r="E22" i="2"/>
  <c r="E17" i="2"/>
  <c r="D18" i="2"/>
  <c r="D19" i="2"/>
  <c r="D20" i="2"/>
  <c r="D21" i="2"/>
  <c r="G21" i="2" s="1"/>
  <c r="I21" i="2" s="1"/>
  <c r="D22" i="2"/>
  <c r="D17" i="2"/>
  <c r="G14" i="2"/>
  <c r="G15" i="2"/>
  <c r="G3" i="2"/>
  <c r="G4" i="2"/>
  <c r="G5" i="2"/>
  <c r="G6" i="2"/>
  <c r="G7" i="2"/>
  <c r="G8" i="2"/>
  <c r="G9" i="2" l="1"/>
  <c r="F23" i="2"/>
  <c r="E23" i="2"/>
  <c r="G22" i="2"/>
  <c r="I22" i="2" s="1"/>
  <c r="G18" i="2"/>
  <c r="I18" i="2" s="1"/>
  <c r="G16" i="2"/>
  <c r="K23" i="2"/>
  <c r="D23" i="2"/>
  <c r="G23" i="2" s="1"/>
  <c r="F43" i="1"/>
  <c r="G43" i="1"/>
  <c r="H43" i="1"/>
  <c r="I43" i="1"/>
  <c r="J43" i="1"/>
  <c r="E43" i="1"/>
  <c r="F42" i="1"/>
  <c r="G42" i="1"/>
  <c r="H42" i="1"/>
  <c r="I42" i="1"/>
  <c r="J42" i="1"/>
  <c r="E42" i="1"/>
  <c r="F41" i="1"/>
  <c r="G41" i="1"/>
  <c r="H41" i="1"/>
  <c r="I41" i="1"/>
  <c r="J41" i="1"/>
  <c r="E41" i="1"/>
  <c r="H40" i="1"/>
  <c r="G39" i="1"/>
  <c r="H39" i="1"/>
  <c r="I39" i="1"/>
  <c r="J39" i="1"/>
  <c r="F39" i="1"/>
  <c r="H29" i="1"/>
  <c r="I29" i="1"/>
  <c r="J29" i="1"/>
  <c r="G29" i="1"/>
  <c r="D27" i="1"/>
  <c r="D24" i="1"/>
  <c r="D42" i="1" l="1"/>
  <c r="J40" i="1"/>
  <c r="D43" i="1"/>
  <c r="G40" i="1"/>
  <c r="I40" i="1"/>
  <c r="I23" i="2"/>
  <c r="G24" i="2"/>
  <c r="F40" i="1"/>
  <c r="E40" i="1"/>
  <c r="D41" i="1"/>
  <c r="D40" i="1" l="1"/>
  <c r="E29" i="1"/>
  <c r="D29" i="1" s="1"/>
  <c r="D34" i="1" l="1"/>
  <c r="D21" i="1"/>
  <c r="D18" i="1" l="1"/>
  <c r="D15" i="1"/>
  <c r="D37" i="1" l="1"/>
  <c r="G11" i="2"/>
  <c r="G12" i="2"/>
  <c r="G13" i="2"/>
  <c r="G17" i="2"/>
  <c r="G19" i="2"/>
  <c r="I19" i="2" s="1"/>
  <c r="G20" i="2"/>
  <c r="I20" i="2" s="1"/>
  <c r="G10" i="2"/>
  <c r="E39" i="1" l="1"/>
  <c r="D39" i="1" s="1"/>
</calcChain>
</file>

<file path=xl/sharedStrings.xml><?xml version="1.0" encoding="utf-8"?>
<sst xmlns="http://schemas.openxmlformats.org/spreadsheetml/2006/main" count="325" uniqueCount="139">
  <si>
    <t xml:space="preserve"> </t>
  </si>
  <si>
    <t>Цели, задачи, наименование мероприятий</t>
  </si>
  <si>
    <t>Исполнители</t>
  </si>
  <si>
    <t>Источники финансирования</t>
  </si>
  <si>
    <t>Объемы финансирования, тыс. рублей</t>
  </si>
  <si>
    <t>Показатели результативности выполнения Программы</t>
  </si>
  <si>
    <t>Наименование показателей непосредственного (для мероприятий) и конечного (для целей и задач) результатов</t>
  </si>
  <si>
    <t>Ед. измерения</t>
  </si>
  <si>
    <t>Наименование показателей за предшествующий период</t>
  </si>
  <si>
    <t>%</t>
  </si>
  <si>
    <t>-</t>
  </si>
  <si>
    <t>Мероприятие</t>
  </si>
  <si>
    <t>Направление 1: Осуществление первичного воинского учета на территориях, где отсутствуют военные комиссариаты.</t>
  </si>
  <si>
    <t>Осуществление первичного воинского учета на территориях, где отсутствуют военные комиссариаты</t>
  </si>
  <si>
    <t>Фед.бюджет</t>
  </si>
  <si>
    <t>ФУ</t>
  </si>
  <si>
    <t>Мероприятие:</t>
  </si>
  <si>
    <t>Бюджет АО</t>
  </si>
  <si>
    <t xml:space="preserve">Направление 2: Субсидии муниципальным образованиям Астраханской области на закупку топлива (мазут, печное топливо) на очередной отопительный сезон </t>
  </si>
  <si>
    <t xml:space="preserve">Субсидии муниципальным образованиям Астраханской области на закупку топлива (мазут, печное топливо) на очередной отопительный сезон </t>
  </si>
  <si>
    <t>Процентные платежи по муниципальному долгу</t>
  </si>
  <si>
    <t>Бюджет МО "Ахтубинский район"</t>
  </si>
  <si>
    <t>Всего по МП:</t>
  </si>
  <si>
    <t>Показатель 3.</t>
  </si>
  <si>
    <t>Доля расходов бюджета МО "Ахтубинский район" на обслуживание муниципального долга в расходах бюджета</t>
  </si>
  <si>
    <t xml:space="preserve">Динамика  представления безадресной финансовой помощи местным бюджетам из бюджета Астраханской области </t>
  </si>
  <si>
    <t>Показатель 5.</t>
  </si>
  <si>
    <t xml:space="preserve">Мероприятия:  </t>
  </si>
  <si>
    <t>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бюджета Астраханской области</t>
  </si>
  <si>
    <t>Динамика  представления безадресной финансовой помощи местным бюджетам из бюджета МО "Ахтубинский район"</t>
  </si>
  <si>
    <t>Показатель 4.</t>
  </si>
  <si>
    <t xml:space="preserve">Динамика  представления субвенций местным бюджетам из бюджета Астраханской области </t>
  </si>
  <si>
    <t xml:space="preserve">Динамика  представления субсидий местным бюджетам из бюджета Астраханской области </t>
  </si>
  <si>
    <t xml:space="preserve">№ </t>
  </si>
  <si>
    <t>1.</t>
  </si>
  <si>
    <t xml:space="preserve">Наименование мероприятия </t>
  </si>
  <si>
    <t xml:space="preserve">Срок исполнения (год) </t>
  </si>
  <si>
    <t>Бюджет МО "Ахтубинский район" (тыс.руб.)</t>
  </si>
  <si>
    <t>Бюджет Астраханской области  (тыс.руб.)</t>
  </si>
  <si>
    <t>Федеральный бюджет  (тыс.руб.)</t>
  </si>
  <si>
    <t>Всего</t>
  </si>
  <si>
    <t>Муниципальная программа «Повышение эффективности управления муниципальными финансами на 2015-2020 годы»</t>
  </si>
  <si>
    <r>
      <rPr>
        <sz val="12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Совершенствование организации и осуществления бюджетного процесса в Ахтубинском районе, межбюджетных отношений, повышение эффективности оказания финансовой помощи бюджетам муниципальных образований</t>
    </r>
  </si>
  <si>
    <r>
      <rPr>
        <sz val="12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Обеспечение долгосрочной сбалансированности и финансовой устойчивости бюджета Ахтубинского района, создание условий для эффективного управления муниципальными финансами Ахтубинского района</t>
    </r>
  </si>
  <si>
    <t>Показатель 1.</t>
  </si>
  <si>
    <t>Показатель 2.</t>
  </si>
  <si>
    <t xml:space="preserve">Показатель 1.
Исполнение бюджета МО «Ахтубинский район»
</t>
  </si>
  <si>
    <t>Направление 3: 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бюджета Астраханской области</t>
  </si>
  <si>
    <t>Всего по подпрограмме:</t>
  </si>
  <si>
    <t>Цель: Создание условий для эффективного выполнения полномочий и исполнения расходных обязательств Астраханской области муниципальным образованием "Ахтубинский район"</t>
  </si>
  <si>
    <t>Цель: Эффективное выполнение реализации вопросов местного значения муниципального образования «Ахтубинский район»</t>
  </si>
  <si>
    <t>Задача:  Создание условий для повышения качества финансовой устойчивочти на территории Ахтубинского района</t>
  </si>
  <si>
    <t>Направление 1: Обслуживание муниципального долга</t>
  </si>
  <si>
    <t>Направление 2: Предоставление иных межбюджетных трансфертов бюджетам муниципальных образований Ахтубинского района на осуществление части полномочий по решению вопросов местного значения</t>
  </si>
  <si>
    <t xml:space="preserve">Показатель 1. Доля расходов бюджета Ахтубинского района, формируемых в рамках реализации вопросов местного значения муниципального образования «Ахтубинский район»
</t>
  </si>
  <si>
    <t xml:space="preserve">Показатель 2. Уровень достижения максимально возможной комплексной оценки качества организации и осуществления финансовой устойчивочти на территории Ахтубинского района
</t>
  </si>
  <si>
    <t xml:space="preserve">Показатель 1.
Доля расходов бюджета Астраханской области, формируемых в рамках государственных программ, в общем объеме расходов бюджета Астраханской области и распределяемых на муниципальное образование "Ахтубиснкий район"
</t>
  </si>
  <si>
    <r>
      <rPr>
        <sz val="12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Обеспечение полного, своевременного и эффективного исполнения расходных обязательств Астраханской области муниципальным образованием "Ахтубинский район", утверждаемых за счет бюджета Астраханской области на соответствующий финансовый год и плановый период</t>
    </r>
  </si>
  <si>
    <t xml:space="preserve">Показатель 2. Процент выполнения расходных обязательств Астраханской области муниципальным образованием "Ахтубинский район" 
</t>
  </si>
  <si>
    <t xml:space="preserve">Субсидии муниципальным образованиям Астраханской области на реализацию мероприятий по строительству и реконструкции объектов водоотведения </t>
  </si>
  <si>
    <t xml:space="preserve">Динамика  представления субсидии на реализацию мероприятий по строительству и реконструкции объектов водоотведения  из бюджета Астраханской области </t>
  </si>
  <si>
    <t xml:space="preserve">Направление 4: Субсидии муниципальным образованиям Астраханской области на реализацию мероприятий по строительству и реконструкции объектов водоотведения </t>
  </si>
  <si>
    <t xml:space="preserve">Направление 5: Субсидии муниципальным образованиям Астраханской области на реализацию проектов социально-инженерного обустройства населенных пунктов </t>
  </si>
  <si>
    <t xml:space="preserve">Субсидии муниципальным образованиям Астраханской области на реализацию проектов социально-инженерного обустройства населенных пунктов  </t>
  </si>
  <si>
    <t xml:space="preserve">Динамика  представления субсидии на реализацию проектов социально-инженерного обустройства населенных пунктов  из бюджета Астраханской области </t>
  </si>
  <si>
    <t xml:space="preserve">Показатель 2.
Доля расходов бюджета МО «Ахтубинский район» на оказания финансовой помощи бюджетам муниципальных образований
</t>
  </si>
  <si>
    <t>Предоставление иных межбюджетных трансфертов из бюджета МО "Ахтубинский район" бюджетам муниципальных образований поселений Ахтубинского района на осуществление части полномочий по решению вопросов местного значения</t>
  </si>
  <si>
    <t>Подпрограмма № 1 «Реализация мероприятий муниципального образования «Ахтубинский район» государственных программ Астраханской области»</t>
  </si>
  <si>
    <t>Подпрограмма № 2 «Создание условий для реализации вопросов местного значения муниципального образования «Ахтубинский район»</t>
  </si>
  <si>
    <t>2.</t>
  </si>
  <si>
    <t>Итого:</t>
  </si>
  <si>
    <t xml:space="preserve">Всего по муниципальной программе «Повышение эффективности управления муниципальными финансами на 2015-2020 годы» </t>
  </si>
  <si>
    <t>вцп</t>
  </si>
  <si>
    <t>Наименование целей и задач</t>
  </si>
  <si>
    <t>Наименование показателей конечного и промежуточного результатов</t>
  </si>
  <si>
    <t xml:space="preserve">Значение показателя за период, предшествующий реализации Программы </t>
  </si>
  <si>
    <t>(2014 год)</t>
  </si>
  <si>
    <t>Прогнозные значения программы</t>
  </si>
  <si>
    <t>2015 г.</t>
  </si>
  <si>
    <t>2016 г.</t>
  </si>
  <si>
    <t>2017 г.</t>
  </si>
  <si>
    <t>2018 г.</t>
  </si>
  <si>
    <t>2019 г.</t>
  </si>
  <si>
    <t>2020 г.</t>
  </si>
  <si>
    <t>Муниципальная программа</t>
  </si>
  <si>
    <t>«Повышение эффективности управления муниципальными финансами на 2015-2020 годы»</t>
  </si>
  <si>
    <t>Цель: Обеспечение долгосрочной сбалансированности и финансовой устойчивости бюджета Ахтубинского района, создание условий для эффективного управления муниципальными финансами Ахтубинского района</t>
  </si>
  <si>
    <t>Исполнение бюджета МО «Ахтубинский район»</t>
  </si>
  <si>
    <t>Задача: Совершенствование организации и осуществления бюджетного процесса в Ахтубинском районе, межбюджетных отношений, повышение эффективности оказания финансовой помощи бюджетам муниципальных образований</t>
  </si>
  <si>
    <t>Доля расходов бюджета МО «Ахтубинский район» на  оказания финансовой помощи бюджетам муниципальных образований</t>
  </si>
  <si>
    <t>Мероприятие 1:</t>
  </si>
  <si>
    <t>Динамика  представления субвенций местным бюджетам из бюджета Астраханской области</t>
  </si>
  <si>
    <t>Мероприятие 2:</t>
  </si>
  <si>
    <t>Субсидии муниципальным образованиям Астраханской области на закупку топлива (мазут, печное топливо) на очередной отопительный сезон</t>
  </si>
  <si>
    <t>Динамика  представления субсидий местным бюджетам из бюджета Астраханской области</t>
  </si>
  <si>
    <t>Мероприятие 3:</t>
  </si>
  <si>
    <t xml:space="preserve">Мероприятия 4:  </t>
  </si>
  <si>
    <t>Количество МО получивших безадресную финансовую помощь из бюджета Астраханской области</t>
  </si>
  <si>
    <t>ед.</t>
  </si>
  <si>
    <t xml:space="preserve">Мероприятие 5: </t>
  </si>
  <si>
    <t>Предоставление иных межбюджетных трансфертов из бюджета МО "Ахтубинский район" бюджетам муниципальных образований поселений Ахтубинского района</t>
  </si>
  <si>
    <t>Количество МО полученных  безадресную финансовую помощь местным бюджетам из бюджета МО "Ахтубинский район"</t>
  </si>
  <si>
    <t xml:space="preserve"> %</t>
  </si>
  <si>
    <t>Наименование показателей конечного и промежуточного результата</t>
  </si>
  <si>
    <t>Значение показателя за период, предшествующий реализации Программы (2014 год)</t>
  </si>
  <si>
    <t>Задача:  Совершенствование организации и осуществления бюджетного процесса в Ахтубинском районе, межбюджетных отношений, повышение эффективности оказания финансовой помощи бюджетам муниципальных образований</t>
  </si>
  <si>
    <t>Задача:  Обеспечение полного, своевременного и эффективного исполнения расходных обязательств Астраханской области муниципальным образованием "Ахтубинский район", утверждаемых за счет бюджета Астраханской области на соответствующий финансовый год и плановый период</t>
  </si>
  <si>
    <t>Цель, задачи, наименование мероприятий</t>
  </si>
  <si>
    <t>Сроки</t>
  </si>
  <si>
    <t>Объемы финансирования (тыс. руб.)</t>
  </si>
  <si>
    <t>Показатели результативности выполнения программы</t>
  </si>
  <si>
    <t>ед. измерения</t>
  </si>
  <si>
    <t>значение показателя за предшествующий период</t>
  </si>
  <si>
    <t xml:space="preserve">Доля выполненных мероприятий по отношению к запланированным </t>
  </si>
  <si>
    <t>Площадь благоустроенных территорий</t>
  </si>
  <si>
    <t>Площадь благоустроенных территорий, га</t>
  </si>
  <si>
    <t>Бюджет ФБ</t>
  </si>
  <si>
    <t>Бюджет ОБ</t>
  </si>
  <si>
    <t>Итого по задаче 1:</t>
  </si>
  <si>
    <t>Итого по задаче 2:</t>
  </si>
  <si>
    <t>Всего:</t>
  </si>
  <si>
    <t>Бюджет МБ (компенсация затрат)</t>
  </si>
  <si>
    <t>«Формирование современной городской среды на территории МО «Ахтубинский район» на 2018-2022 годы»</t>
  </si>
  <si>
    <t>2018-2022</t>
  </si>
  <si>
    <t>МО "Ахтубинский район"</t>
  </si>
  <si>
    <t xml:space="preserve"> МО «Ахтубинский район»</t>
  </si>
  <si>
    <t>1.1. Благоустройство территорий, прилегающих к многоквартирным домам на территории МО "Ахтубинский район"</t>
  </si>
  <si>
    <t>Задача 2. Повышение уровня благоустройства муниципальных территорий общего пользования МО «Ахтубинский район»</t>
  </si>
  <si>
    <t>2.1. Благоустройство территорий общего пользования МО "Ахтубинский район"</t>
  </si>
  <si>
    <t>задача 3. Повышение уровня благоустройства мест массового отдыха населения (городских парков)</t>
  </si>
  <si>
    <t>Мероприятие 3.1: Благоустройство мест массового отдыха населения (городских парков)</t>
  </si>
  <si>
    <t>Итого по задаче 3:</t>
  </si>
  <si>
    <t>Всего по МО «Ахтубинский район»</t>
  </si>
  <si>
    <t>2017-2022</t>
  </si>
  <si>
    <t>кв.м</t>
  </si>
  <si>
    <t xml:space="preserve">ПЕРЕЧЕНЬ МЕРОПРИЯТИЙ (НАПРАВЛЕНИЙ) МУНИЦИПАЛЬНОЙ ПРОГРАММЫ
</t>
  </si>
  <si>
    <r>
      <t>Цель: П</t>
    </r>
    <r>
      <rPr>
        <sz val="12"/>
        <color theme="1"/>
        <rFont val="Times New Roman"/>
        <family val="1"/>
        <charset val="204"/>
      </rPr>
      <t>овышение уровня благоустройства территории муниципальных образований «Ахтубинский район»</t>
    </r>
  </si>
  <si>
    <r>
      <t xml:space="preserve">Задача 1: </t>
    </r>
    <r>
      <rPr>
        <sz val="12"/>
        <color theme="1"/>
        <rFont val="Times New Roman"/>
        <family val="1"/>
        <charset val="204"/>
      </rPr>
      <t>Повышение уровня благоустройства дворовых территорий муниципальных образований «Ахтубинский район»</t>
    </r>
  </si>
  <si>
    <t>Приложение № 8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</si>
</sst>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/>
    <xf numFmtId="0" fontId="0" fillId="0" borderId="1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164" fontId="0" fillId="0" borderId="0" xfId="0" applyNumberFormat="1"/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3" borderId="0" xfId="0" applyFill="1"/>
    <xf numFmtId="164" fontId="2" fillId="3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vertical="center" wrapText="1"/>
    </xf>
    <xf numFmtId="0" fontId="2" fillId="0" borderId="15" xfId="0" applyFont="1" applyBorder="1"/>
    <xf numFmtId="164" fontId="2" fillId="0" borderId="15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zoomScaleNormal="100" zoomScaleSheetLayoutView="100" workbookViewId="0">
      <selection activeCell="A6" sqref="A6:A7"/>
    </sheetView>
  </sheetViews>
  <sheetFormatPr defaultRowHeight="14.4" x14ac:dyDescent="0.3"/>
  <cols>
    <col min="1" max="1" width="31.44140625" customWidth="1"/>
    <col min="2" max="2" width="5.44140625" customWidth="1"/>
    <col min="3" max="4" width="9.109375" customWidth="1"/>
    <col min="5" max="5" width="5.33203125" customWidth="1"/>
    <col min="6" max="6" width="9" style="57" customWidth="1"/>
    <col min="7" max="7" width="9.33203125" style="57" customWidth="1"/>
    <col min="8" max="8" width="8.6640625" style="57" customWidth="1"/>
    <col min="9" max="9" width="9" style="57" customWidth="1"/>
    <col min="10" max="10" width="9.33203125" style="57" customWidth="1"/>
    <col min="11" max="11" width="37.33203125" customWidth="1"/>
    <col min="12" max="12" width="4.44140625" customWidth="1"/>
    <col min="13" max="13" width="6.5546875" customWidth="1"/>
    <col min="14" max="14" width="3.88671875" customWidth="1"/>
    <col min="15" max="15" width="4.109375" customWidth="1"/>
    <col min="16" max="16" width="4.33203125" customWidth="1"/>
    <col min="17" max="17" width="4.109375" customWidth="1"/>
    <col min="18" max="18" width="4" customWidth="1"/>
    <col min="19" max="19" width="3.88671875" customWidth="1"/>
  </cols>
  <sheetData>
    <row r="1" spans="1:19" ht="15.6" x14ac:dyDescent="0.3">
      <c r="A1" s="1"/>
      <c r="E1" s="59"/>
      <c r="F1" s="59"/>
      <c r="G1" s="59"/>
      <c r="H1" s="59"/>
      <c r="I1" s="59"/>
      <c r="J1" s="59"/>
    </row>
    <row r="2" spans="1:19" ht="15.6" x14ac:dyDescent="0.3">
      <c r="A2" s="1"/>
      <c r="E2" s="59"/>
      <c r="F2" s="59"/>
      <c r="G2" s="59"/>
      <c r="H2" s="59"/>
      <c r="I2" s="59"/>
      <c r="J2" s="59"/>
    </row>
    <row r="3" spans="1:19" ht="15.6" x14ac:dyDescent="0.3">
      <c r="A3" s="2"/>
      <c r="E3" s="59"/>
      <c r="F3" s="59"/>
      <c r="G3" s="59"/>
      <c r="H3" s="59"/>
      <c r="I3" s="59"/>
      <c r="J3" s="59"/>
    </row>
    <row r="4" spans="1:19" ht="15.6" x14ac:dyDescent="0.3">
      <c r="A4" s="2"/>
      <c r="D4" s="59"/>
      <c r="E4" s="59"/>
      <c r="F4" s="59"/>
      <c r="G4" s="59"/>
      <c r="H4" s="59"/>
      <c r="I4" s="59"/>
      <c r="J4" s="59"/>
    </row>
    <row r="5" spans="1:19" ht="16.2" thickBot="1" x14ac:dyDescent="0.35">
      <c r="A5" s="2" t="s">
        <v>0</v>
      </c>
      <c r="D5" s="59"/>
      <c r="E5" s="59"/>
      <c r="F5" s="59"/>
      <c r="G5" s="59"/>
      <c r="H5" s="59"/>
      <c r="I5" s="59"/>
      <c r="J5" s="59"/>
    </row>
    <row r="6" spans="1:19" ht="18.600000000000001" customHeight="1" thickBot="1" x14ac:dyDescent="0.35">
      <c r="A6" s="136" t="s">
        <v>1</v>
      </c>
      <c r="B6" s="136" t="s">
        <v>2</v>
      </c>
      <c r="C6" s="136" t="s">
        <v>3</v>
      </c>
      <c r="D6" s="155" t="s">
        <v>4</v>
      </c>
      <c r="E6" s="156"/>
      <c r="F6" s="156"/>
      <c r="G6" s="156"/>
      <c r="H6" s="156"/>
      <c r="I6" s="156"/>
      <c r="J6" s="157"/>
      <c r="K6" s="147" t="s">
        <v>5</v>
      </c>
      <c r="L6" s="148"/>
      <c r="M6" s="148"/>
      <c r="N6" s="148"/>
      <c r="O6" s="148"/>
      <c r="P6" s="148"/>
      <c r="Q6" s="148"/>
      <c r="R6" s="148"/>
      <c r="S6" s="149"/>
    </row>
    <row r="7" spans="1:19" ht="132.6" customHeight="1" thickBot="1" x14ac:dyDescent="0.35">
      <c r="A7" s="137"/>
      <c r="B7" s="137"/>
      <c r="C7" s="137"/>
      <c r="D7" s="60" t="s">
        <v>40</v>
      </c>
      <c r="E7" s="60">
        <v>2015</v>
      </c>
      <c r="F7" s="60">
        <v>2016</v>
      </c>
      <c r="G7" s="60">
        <v>2017</v>
      </c>
      <c r="H7" s="60">
        <v>2018</v>
      </c>
      <c r="I7" s="60">
        <v>2019</v>
      </c>
      <c r="J7" s="60">
        <v>2020</v>
      </c>
      <c r="K7" s="3" t="s">
        <v>6</v>
      </c>
      <c r="L7" s="3" t="s">
        <v>7</v>
      </c>
      <c r="M7" s="3" t="s">
        <v>8</v>
      </c>
      <c r="N7" s="34">
        <v>2015</v>
      </c>
      <c r="O7" s="34">
        <v>2016</v>
      </c>
      <c r="P7" s="34">
        <v>2017</v>
      </c>
      <c r="Q7" s="35">
        <v>2018</v>
      </c>
      <c r="R7" s="36">
        <v>2019</v>
      </c>
      <c r="S7" s="36">
        <v>2020</v>
      </c>
    </row>
    <row r="8" spans="1:19" ht="24.6" customHeight="1" thickBot="1" x14ac:dyDescent="0.35">
      <c r="A8" s="150" t="s">
        <v>41</v>
      </c>
      <c r="B8" s="151"/>
      <c r="C8" s="151"/>
      <c r="D8" s="151"/>
      <c r="E8" s="151"/>
      <c r="F8" s="151"/>
      <c r="G8" s="151"/>
      <c r="H8" s="151"/>
      <c r="I8" s="151"/>
      <c r="J8" s="151"/>
      <c r="K8" s="152"/>
      <c r="L8" s="152"/>
      <c r="M8" s="152"/>
      <c r="N8" s="152"/>
      <c r="O8" s="152"/>
      <c r="P8" s="152"/>
      <c r="Q8" s="152"/>
      <c r="R8" s="152"/>
      <c r="S8" s="153"/>
    </row>
    <row r="9" spans="1:19" ht="42" customHeight="1" thickBot="1" x14ac:dyDescent="0.35">
      <c r="A9" s="176" t="s">
        <v>43</v>
      </c>
      <c r="B9" s="177"/>
      <c r="C9" s="177"/>
      <c r="D9" s="177"/>
      <c r="E9" s="177"/>
      <c r="F9" s="177"/>
      <c r="G9" s="177"/>
      <c r="H9" s="177"/>
      <c r="I9" s="177"/>
      <c r="J9" s="177"/>
      <c r="K9" s="49" t="s">
        <v>46</v>
      </c>
      <c r="L9" s="69" t="s">
        <v>9</v>
      </c>
      <c r="M9" s="21">
        <v>98</v>
      </c>
      <c r="N9" s="21">
        <v>95.1</v>
      </c>
      <c r="O9" s="21">
        <v>100</v>
      </c>
      <c r="P9" s="21">
        <v>100</v>
      </c>
      <c r="Q9" s="21">
        <v>100</v>
      </c>
      <c r="R9" s="21">
        <v>100</v>
      </c>
      <c r="S9" s="21">
        <v>100</v>
      </c>
    </row>
    <row r="10" spans="1:19" ht="70.95" customHeight="1" thickBot="1" x14ac:dyDescent="0.35">
      <c r="A10" s="178" t="s">
        <v>42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50" t="s">
        <v>65</v>
      </c>
      <c r="L10" s="69" t="s">
        <v>9</v>
      </c>
      <c r="M10" s="21" t="s">
        <v>10</v>
      </c>
      <c r="N10" s="33">
        <v>5.3</v>
      </c>
      <c r="O10" s="33">
        <v>6.3</v>
      </c>
      <c r="P10" s="33">
        <v>6.3</v>
      </c>
      <c r="Q10" s="33">
        <v>6.3</v>
      </c>
      <c r="R10" s="33">
        <v>6.3</v>
      </c>
      <c r="S10" s="33">
        <v>6.3</v>
      </c>
    </row>
    <row r="11" spans="1:19" ht="32.4" customHeight="1" thickBot="1" x14ac:dyDescent="0.35">
      <c r="A11" s="150" t="s">
        <v>67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80"/>
    </row>
    <row r="12" spans="1:19" ht="111" customHeight="1" thickBot="1" x14ac:dyDescent="0.35">
      <c r="A12" s="167" t="s">
        <v>49</v>
      </c>
      <c r="B12" s="168"/>
      <c r="C12" s="168"/>
      <c r="D12" s="168"/>
      <c r="E12" s="168"/>
      <c r="F12" s="168"/>
      <c r="G12" s="168"/>
      <c r="H12" s="168"/>
      <c r="I12" s="168"/>
      <c r="J12" s="181"/>
      <c r="K12" s="50" t="s">
        <v>56</v>
      </c>
      <c r="L12" s="66" t="s">
        <v>9</v>
      </c>
      <c r="M12" s="66" t="s">
        <v>10</v>
      </c>
      <c r="N12" s="66">
        <v>0.2</v>
      </c>
      <c r="O12" s="66">
        <v>0.4</v>
      </c>
      <c r="P12" s="66">
        <v>0.3</v>
      </c>
      <c r="Q12" s="66">
        <v>0.4</v>
      </c>
      <c r="R12" s="66">
        <v>0.4</v>
      </c>
      <c r="S12" s="68">
        <v>0.4</v>
      </c>
    </row>
    <row r="13" spans="1:19" ht="54.6" customHeight="1" thickBot="1" x14ac:dyDescent="0.35">
      <c r="A13" s="178" t="s">
        <v>57</v>
      </c>
      <c r="B13" s="179"/>
      <c r="C13" s="179"/>
      <c r="D13" s="179"/>
      <c r="E13" s="179"/>
      <c r="F13" s="179"/>
      <c r="G13" s="179"/>
      <c r="H13" s="179"/>
      <c r="I13" s="179"/>
      <c r="J13" s="182"/>
      <c r="K13" s="50" t="s">
        <v>58</v>
      </c>
      <c r="L13" s="56" t="s">
        <v>9</v>
      </c>
      <c r="M13" s="51" t="s">
        <v>10</v>
      </c>
      <c r="N13" s="51">
        <v>100</v>
      </c>
      <c r="O13" s="51">
        <v>100</v>
      </c>
      <c r="P13" s="51">
        <v>100</v>
      </c>
      <c r="Q13" s="51">
        <v>100</v>
      </c>
      <c r="R13" s="51">
        <v>100</v>
      </c>
      <c r="S13" s="51">
        <v>100</v>
      </c>
    </row>
    <row r="14" spans="1:19" ht="18" customHeight="1" thickBot="1" x14ac:dyDescent="0.35">
      <c r="A14" s="173" t="s">
        <v>12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5"/>
      <c r="L14" s="175"/>
      <c r="M14" s="175"/>
      <c r="N14" s="175"/>
      <c r="O14" s="175"/>
      <c r="P14" s="175"/>
      <c r="Q14" s="175"/>
      <c r="R14" s="31"/>
      <c r="S14" s="32"/>
    </row>
    <row r="15" spans="1:19" ht="12.6" customHeight="1" x14ac:dyDescent="0.3">
      <c r="A15" s="7" t="s">
        <v>16</v>
      </c>
      <c r="B15" s="154" t="s">
        <v>15</v>
      </c>
      <c r="C15" s="154" t="s">
        <v>14</v>
      </c>
      <c r="D15" s="140">
        <f>E15+F15+G15+H15+I15+J15</f>
        <v>7946.5</v>
      </c>
      <c r="E15" s="140">
        <v>0</v>
      </c>
      <c r="F15" s="140">
        <v>1589.3</v>
      </c>
      <c r="G15" s="140">
        <v>1589.3</v>
      </c>
      <c r="H15" s="140">
        <v>1589.3</v>
      </c>
      <c r="I15" s="140">
        <v>1589.3</v>
      </c>
      <c r="J15" s="140">
        <v>1589.3</v>
      </c>
      <c r="K15" s="13" t="s">
        <v>44</v>
      </c>
      <c r="L15" s="154" t="s">
        <v>9</v>
      </c>
      <c r="M15" s="154" t="s">
        <v>10</v>
      </c>
      <c r="N15" s="154">
        <v>100</v>
      </c>
      <c r="O15" s="154">
        <v>100</v>
      </c>
      <c r="P15" s="154">
        <v>100</v>
      </c>
      <c r="Q15" s="169">
        <v>100</v>
      </c>
      <c r="R15" s="171">
        <v>100</v>
      </c>
      <c r="S15" s="171">
        <v>100</v>
      </c>
    </row>
    <row r="16" spans="1:19" ht="39" customHeight="1" thickBot="1" x14ac:dyDescent="0.35">
      <c r="A16" s="5" t="s">
        <v>13</v>
      </c>
      <c r="B16" s="144"/>
      <c r="C16" s="144"/>
      <c r="D16" s="141"/>
      <c r="E16" s="141"/>
      <c r="F16" s="141"/>
      <c r="G16" s="141"/>
      <c r="H16" s="141"/>
      <c r="I16" s="141"/>
      <c r="J16" s="141"/>
      <c r="K16" s="14" t="s">
        <v>31</v>
      </c>
      <c r="L16" s="144"/>
      <c r="M16" s="144"/>
      <c r="N16" s="144"/>
      <c r="O16" s="144"/>
      <c r="P16" s="144"/>
      <c r="Q16" s="170"/>
      <c r="R16" s="172"/>
      <c r="S16" s="172"/>
    </row>
    <row r="17" spans="1:20" ht="21" customHeight="1" thickBot="1" x14ac:dyDescent="0.35">
      <c r="A17" s="167" t="s">
        <v>18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24"/>
      <c r="S17" s="22"/>
    </row>
    <row r="18" spans="1:20" ht="12.6" customHeight="1" x14ac:dyDescent="0.3">
      <c r="A18" s="7" t="s">
        <v>16</v>
      </c>
      <c r="B18" s="154" t="s">
        <v>15</v>
      </c>
      <c r="C18" s="154" t="s">
        <v>17</v>
      </c>
      <c r="D18" s="140">
        <f>E19+F18+G18+H18+I18+J18</f>
        <v>266410.50604000001</v>
      </c>
      <c r="E18" s="140">
        <v>0</v>
      </c>
      <c r="F18" s="140">
        <v>75188.506039999993</v>
      </c>
      <c r="G18" s="140">
        <v>47805.5</v>
      </c>
      <c r="H18" s="140">
        <v>47805.5</v>
      </c>
      <c r="I18" s="140">
        <v>47805.5</v>
      </c>
      <c r="J18" s="140">
        <v>47805.5</v>
      </c>
      <c r="K18" s="13" t="s">
        <v>45</v>
      </c>
      <c r="L18" s="154" t="s">
        <v>9</v>
      </c>
      <c r="M18" s="154" t="s">
        <v>10</v>
      </c>
      <c r="N18" s="154">
        <v>100</v>
      </c>
      <c r="O18" s="154">
        <v>100</v>
      </c>
      <c r="P18" s="154">
        <v>100</v>
      </c>
      <c r="Q18" s="169">
        <v>100</v>
      </c>
      <c r="R18" s="171">
        <v>100</v>
      </c>
      <c r="S18" s="171">
        <v>100</v>
      </c>
    </row>
    <row r="19" spans="1:20" ht="65.400000000000006" customHeight="1" thickBot="1" x14ac:dyDescent="0.35">
      <c r="A19" s="6" t="s">
        <v>19</v>
      </c>
      <c r="B19" s="144"/>
      <c r="C19" s="144"/>
      <c r="D19" s="141"/>
      <c r="E19" s="141"/>
      <c r="F19" s="141"/>
      <c r="G19" s="141"/>
      <c r="H19" s="141"/>
      <c r="I19" s="141"/>
      <c r="J19" s="141"/>
      <c r="K19" s="14" t="s">
        <v>32</v>
      </c>
      <c r="L19" s="144"/>
      <c r="M19" s="144"/>
      <c r="N19" s="144"/>
      <c r="O19" s="144"/>
      <c r="P19" s="144"/>
      <c r="Q19" s="170"/>
      <c r="R19" s="172"/>
      <c r="S19" s="172"/>
    </row>
    <row r="20" spans="1:20" ht="31.2" customHeight="1" thickBot="1" x14ac:dyDescent="0.35">
      <c r="A20" s="131" t="s">
        <v>47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  <c r="Q20" s="132"/>
      <c r="R20" s="24"/>
      <c r="S20" s="22"/>
    </row>
    <row r="21" spans="1:20" ht="12.6" customHeight="1" thickBot="1" x14ac:dyDescent="0.35">
      <c r="A21" s="15" t="s">
        <v>27</v>
      </c>
      <c r="B21" s="134" t="s">
        <v>15</v>
      </c>
      <c r="C21" s="136" t="s">
        <v>17</v>
      </c>
      <c r="D21" s="138">
        <f>E21+F21+G21+H21+I21+J21</f>
        <v>251970.7</v>
      </c>
      <c r="E21" s="138">
        <v>0</v>
      </c>
      <c r="F21" s="140">
        <v>50749.5</v>
      </c>
      <c r="G21" s="140">
        <v>50305.3</v>
      </c>
      <c r="H21" s="140">
        <v>50305.3</v>
      </c>
      <c r="I21" s="140">
        <v>50305.3</v>
      </c>
      <c r="J21" s="142">
        <v>50305.3</v>
      </c>
      <c r="K21" s="47" t="s">
        <v>23</v>
      </c>
      <c r="L21" s="143" t="s">
        <v>9</v>
      </c>
      <c r="M21" s="136" t="s">
        <v>10</v>
      </c>
      <c r="N21" s="136">
        <v>100</v>
      </c>
      <c r="O21" s="136">
        <v>100</v>
      </c>
      <c r="P21" s="136">
        <v>100</v>
      </c>
      <c r="Q21" s="145">
        <v>100</v>
      </c>
      <c r="R21" s="159">
        <v>100</v>
      </c>
      <c r="S21" s="159">
        <v>100</v>
      </c>
      <c r="T21" s="12"/>
    </row>
    <row r="22" spans="1:20" ht="80.400000000000006" customHeight="1" thickBot="1" x14ac:dyDescent="0.35">
      <c r="A22" s="11" t="s">
        <v>28</v>
      </c>
      <c r="B22" s="135"/>
      <c r="C22" s="137"/>
      <c r="D22" s="139"/>
      <c r="E22" s="139"/>
      <c r="F22" s="141"/>
      <c r="G22" s="141"/>
      <c r="H22" s="141"/>
      <c r="I22" s="141"/>
      <c r="J22" s="141"/>
      <c r="K22" s="55" t="s">
        <v>25</v>
      </c>
      <c r="L22" s="144"/>
      <c r="M22" s="137"/>
      <c r="N22" s="137"/>
      <c r="O22" s="137"/>
      <c r="P22" s="137"/>
      <c r="Q22" s="146"/>
      <c r="R22" s="160"/>
      <c r="S22" s="160"/>
    </row>
    <row r="23" spans="1:20" ht="20.399999999999999" customHeight="1" thickBot="1" x14ac:dyDescent="0.35">
      <c r="A23" s="131" t="s">
        <v>61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  <c r="Q23" s="132"/>
      <c r="R23" s="24"/>
      <c r="S23" s="22"/>
    </row>
    <row r="24" spans="1:20" ht="16.95" customHeight="1" thickBot="1" x14ac:dyDescent="0.35">
      <c r="A24" s="15" t="s">
        <v>27</v>
      </c>
      <c r="B24" s="134" t="s">
        <v>15</v>
      </c>
      <c r="C24" s="136" t="s">
        <v>17</v>
      </c>
      <c r="D24" s="138">
        <f>E24+F24+G24+H24+I24+J24</f>
        <v>41.259</v>
      </c>
      <c r="E24" s="138">
        <v>0</v>
      </c>
      <c r="F24" s="140">
        <v>0</v>
      </c>
      <c r="G24" s="140">
        <v>41.259</v>
      </c>
      <c r="H24" s="140">
        <v>0</v>
      </c>
      <c r="I24" s="140">
        <v>0</v>
      </c>
      <c r="J24" s="142">
        <v>0</v>
      </c>
      <c r="K24" s="47" t="s">
        <v>30</v>
      </c>
      <c r="L24" s="143" t="s">
        <v>9</v>
      </c>
      <c r="M24" s="136" t="s">
        <v>10</v>
      </c>
      <c r="N24" s="136">
        <v>100</v>
      </c>
      <c r="O24" s="136">
        <v>100</v>
      </c>
      <c r="P24" s="136">
        <v>100</v>
      </c>
      <c r="Q24" s="145">
        <v>100</v>
      </c>
      <c r="R24" s="159">
        <v>100</v>
      </c>
      <c r="S24" s="159">
        <v>100</v>
      </c>
      <c r="T24" s="12"/>
    </row>
    <row r="25" spans="1:20" ht="69.599999999999994" customHeight="1" thickBot="1" x14ac:dyDescent="0.35">
      <c r="A25" s="11" t="s">
        <v>59</v>
      </c>
      <c r="B25" s="135"/>
      <c r="C25" s="137"/>
      <c r="D25" s="139"/>
      <c r="E25" s="139"/>
      <c r="F25" s="141"/>
      <c r="G25" s="141"/>
      <c r="H25" s="141"/>
      <c r="I25" s="141"/>
      <c r="J25" s="141"/>
      <c r="K25" s="55" t="s">
        <v>60</v>
      </c>
      <c r="L25" s="144"/>
      <c r="M25" s="137"/>
      <c r="N25" s="137"/>
      <c r="O25" s="137"/>
      <c r="P25" s="137"/>
      <c r="Q25" s="146"/>
      <c r="R25" s="160"/>
      <c r="S25" s="160"/>
    </row>
    <row r="26" spans="1:20" ht="31.2" customHeight="1" thickBot="1" x14ac:dyDescent="0.35">
      <c r="A26" s="131" t="s">
        <v>62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32"/>
      <c r="R26" s="24"/>
      <c r="S26" s="22"/>
    </row>
    <row r="27" spans="1:20" ht="21" customHeight="1" thickBot="1" x14ac:dyDescent="0.35">
      <c r="A27" s="15" t="s">
        <v>27</v>
      </c>
      <c r="B27" s="134" t="s">
        <v>15</v>
      </c>
      <c r="C27" s="136" t="s">
        <v>17</v>
      </c>
      <c r="D27" s="138">
        <f>E27+F27+G27+H27+I27+J27</f>
        <v>890.4</v>
      </c>
      <c r="E27" s="138">
        <v>0</v>
      </c>
      <c r="F27" s="140">
        <v>0</v>
      </c>
      <c r="G27" s="140">
        <v>890.4</v>
      </c>
      <c r="H27" s="140">
        <v>0</v>
      </c>
      <c r="I27" s="140">
        <v>0</v>
      </c>
      <c r="J27" s="142">
        <v>0</v>
      </c>
      <c r="K27" s="47" t="s">
        <v>26</v>
      </c>
      <c r="L27" s="143" t="s">
        <v>9</v>
      </c>
      <c r="M27" s="136" t="s">
        <v>10</v>
      </c>
      <c r="N27" s="136">
        <v>100</v>
      </c>
      <c r="O27" s="136">
        <v>100</v>
      </c>
      <c r="P27" s="136">
        <v>100</v>
      </c>
      <c r="Q27" s="145">
        <v>100</v>
      </c>
      <c r="R27" s="159">
        <v>100</v>
      </c>
      <c r="S27" s="159">
        <v>100</v>
      </c>
      <c r="T27" s="12"/>
    </row>
    <row r="28" spans="1:20" ht="67.2" customHeight="1" thickBot="1" x14ac:dyDescent="0.35">
      <c r="A28" s="55" t="s">
        <v>63</v>
      </c>
      <c r="B28" s="135"/>
      <c r="C28" s="137"/>
      <c r="D28" s="139"/>
      <c r="E28" s="139"/>
      <c r="F28" s="141"/>
      <c r="G28" s="141"/>
      <c r="H28" s="141"/>
      <c r="I28" s="141"/>
      <c r="J28" s="141"/>
      <c r="K28" s="55" t="s">
        <v>64</v>
      </c>
      <c r="L28" s="144"/>
      <c r="M28" s="137"/>
      <c r="N28" s="137"/>
      <c r="O28" s="137"/>
      <c r="P28" s="137"/>
      <c r="Q28" s="146"/>
      <c r="R28" s="160"/>
      <c r="S28" s="160"/>
    </row>
    <row r="29" spans="1:20" ht="19.95" customHeight="1" thickBot="1" x14ac:dyDescent="0.35">
      <c r="A29" s="128" t="s">
        <v>48</v>
      </c>
      <c r="B29" s="129"/>
      <c r="C29" s="130"/>
      <c r="D29" s="40">
        <f>E29+F29+G29+H29+I29+J29</f>
        <v>527259.36503999995</v>
      </c>
      <c r="E29" s="40">
        <f t="shared" ref="E29" si="0">E21+E11+E18+E8+E5</f>
        <v>0</v>
      </c>
      <c r="F29" s="45">
        <f>F21+F11+F18+F8+F5+F15</f>
        <v>127527.30604</v>
      </c>
      <c r="G29" s="45">
        <f>G15+G18+G21+G24+G27</f>
        <v>100631.75900000001</v>
      </c>
      <c r="H29" s="45">
        <f t="shared" ref="H29:J29" si="1">H15+H18+H21+H24+H27</f>
        <v>99700.1</v>
      </c>
      <c r="I29" s="45">
        <f t="shared" si="1"/>
        <v>99700.1</v>
      </c>
      <c r="J29" s="45">
        <f t="shared" si="1"/>
        <v>99700.1</v>
      </c>
      <c r="K29" s="39"/>
      <c r="L29" s="39"/>
      <c r="M29" s="39"/>
      <c r="N29" s="39"/>
      <c r="O29" s="39"/>
      <c r="P29" s="39"/>
      <c r="Q29" s="41"/>
      <c r="R29" s="21"/>
      <c r="S29" s="21"/>
    </row>
    <row r="30" spans="1:20" ht="26.4" customHeight="1" thickBot="1" x14ac:dyDescent="0.35">
      <c r="A30" s="184" t="s">
        <v>68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6"/>
    </row>
    <row r="31" spans="1:20" ht="73.2" customHeight="1" thickBot="1" x14ac:dyDescent="0.35">
      <c r="A31" s="167" t="s">
        <v>50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50" t="s">
        <v>54</v>
      </c>
      <c r="L31" s="66" t="s">
        <v>9</v>
      </c>
      <c r="M31" s="66" t="s">
        <v>10</v>
      </c>
      <c r="N31" s="67">
        <v>0.8</v>
      </c>
      <c r="O31" s="66">
        <v>0.8</v>
      </c>
      <c r="P31" s="67">
        <v>1.2</v>
      </c>
      <c r="Q31" s="66">
        <v>1.3</v>
      </c>
      <c r="R31" s="67">
        <v>1.5</v>
      </c>
      <c r="S31" s="66">
        <v>1.5</v>
      </c>
    </row>
    <row r="32" spans="1:20" ht="87" customHeight="1" thickBot="1" x14ac:dyDescent="0.35">
      <c r="A32" s="167" t="s">
        <v>51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50" t="s">
        <v>55</v>
      </c>
      <c r="L32" s="42" t="s">
        <v>9</v>
      </c>
      <c r="M32" s="56" t="s">
        <v>10</v>
      </c>
      <c r="N32" s="51">
        <v>100</v>
      </c>
      <c r="O32" s="61">
        <v>100</v>
      </c>
      <c r="P32" s="51">
        <v>100</v>
      </c>
      <c r="Q32" s="62">
        <v>100</v>
      </c>
      <c r="R32" s="42">
        <v>100</v>
      </c>
      <c r="S32" s="42">
        <v>100</v>
      </c>
    </row>
    <row r="33" spans="1:22" ht="19.95" customHeight="1" thickBot="1" x14ac:dyDescent="0.35">
      <c r="A33" s="167" t="s">
        <v>52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24"/>
      <c r="S33" s="22"/>
    </row>
    <row r="34" spans="1:22" ht="14.4" customHeight="1" x14ac:dyDescent="0.3">
      <c r="A34" s="4" t="s">
        <v>16</v>
      </c>
      <c r="B34" s="136" t="s">
        <v>15</v>
      </c>
      <c r="C34" s="163" t="s">
        <v>21</v>
      </c>
      <c r="D34" s="138">
        <f>E34+G34+F34+H34+I34+J34</f>
        <v>27570.199999999997</v>
      </c>
      <c r="E34" s="138">
        <v>0</v>
      </c>
      <c r="F34" s="140">
        <v>2439.6</v>
      </c>
      <c r="G34" s="140">
        <v>4988.3999999999996</v>
      </c>
      <c r="H34" s="140">
        <v>6027.4</v>
      </c>
      <c r="I34" s="140">
        <v>7057.4</v>
      </c>
      <c r="J34" s="140">
        <v>7057.4</v>
      </c>
      <c r="K34" s="9" t="s">
        <v>44</v>
      </c>
      <c r="L34" s="154" t="s">
        <v>9</v>
      </c>
      <c r="M34" s="136" t="s">
        <v>10</v>
      </c>
      <c r="N34" s="136">
        <v>0.2</v>
      </c>
      <c r="O34" s="136">
        <v>0.3</v>
      </c>
      <c r="P34" s="136">
        <v>0.7</v>
      </c>
      <c r="Q34" s="145">
        <v>0.8</v>
      </c>
      <c r="R34" s="159">
        <v>1.5</v>
      </c>
      <c r="S34" s="159">
        <v>1.5</v>
      </c>
    </row>
    <row r="35" spans="1:22" ht="55.2" customHeight="1" thickBot="1" x14ac:dyDescent="0.35">
      <c r="A35" s="7" t="s">
        <v>20</v>
      </c>
      <c r="B35" s="161"/>
      <c r="C35" s="164"/>
      <c r="D35" s="165"/>
      <c r="E35" s="165"/>
      <c r="F35" s="158"/>
      <c r="G35" s="158"/>
      <c r="H35" s="158"/>
      <c r="I35" s="158"/>
      <c r="J35" s="158"/>
      <c r="K35" s="65" t="s">
        <v>24</v>
      </c>
      <c r="L35" s="166"/>
      <c r="M35" s="161"/>
      <c r="N35" s="161"/>
      <c r="O35" s="161"/>
      <c r="P35" s="161"/>
      <c r="Q35" s="162"/>
      <c r="R35" s="160"/>
      <c r="S35" s="160"/>
      <c r="T35" s="12"/>
    </row>
    <row r="36" spans="1:22" ht="30.6" customHeight="1" thickBot="1" x14ac:dyDescent="0.35">
      <c r="A36" s="167" t="s">
        <v>53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81"/>
      <c r="R36" s="25"/>
      <c r="S36" s="26"/>
    </row>
    <row r="37" spans="1:22" ht="14.4" customHeight="1" x14ac:dyDescent="0.3">
      <c r="A37" s="10" t="s">
        <v>11</v>
      </c>
      <c r="B37" s="136" t="s">
        <v>15</v>
      </c>
      <c r="C37" s="163" t="s">
        <v>21</v>
      </c>
      <c r="D37" s="138">
        <f>E37+F37+G37+H37+I37+J37</f>
        <v>19412.652600000001</v>
      </c>
      <c r="E37" s="138">
        <v>0</v>
      </c>
      <c r="F37" s="140">
        <v>5425.683</v>
      </c>
      <c r="G37" s="140">
        <v>3642.44</v>
      </c>
      <c r="H37" s="140">
        <v>3642.44</v>
      </c>
      <c r="I37" s="140">
        <v>3351.0448000000001</v>
      </c>
      <c r="J37" s="140">
        <v>3351.0448000000001</v>
      </c>
      <c r="K37" s="9" t="s">
        <v>45</v>
      </c>
      <c r="L37" s="154" t="s">
        <v>9</v>
      </c>
      <c r="M37" s="136" t="s">
        <v>10</v>
      </c>
      <c r="N37" s="136">
        <v>100</v>
      </c>
      <c r="O37" s="136">
        <v>100</v>
      </c>
      <c r="P37" s="136">
        <v>100</v>
      </c>
      <c r="Q37" s="145">
        <v>100</v>
      </c>
      <c r="R37" s="159">
        <v>100</v>
      </c>
      <c r="S37" s="159">
        <v>100</v>
      </c>
    </row>
    <row r="38" spans="1:22" ht="95.4" customHeight="1" thickBot="1" x14ac:dyDescent="0.35">
      <c r="A38" s="63" t="s">
        <v>66</v>
      </c>
      <c r="B38" s="137"/>
      <c r="C38" s="183"/>
      <c r="D38" s="139"/>
      <c r="E38" s="139"/>
      <c r="F38" s="141"/>
      <c r="G38" s="141"/>
      <c r="H38" s="141"/>
      <c r="I38" s="141"/>
      <c r="J38" s="141"/>
      <c r="K38" s="64" t="s">
        <v>29</v>
      </c>
      <c r="L38" s="144"/>
      <c r="M38" s="137"/>
      <c r="N38" s="137"/>
      <c r="O38" s="137"/>
      <c r="P38" s="137"/>
      <c r="Q38" s="146"/>
      <c r="R38" s="160"/>
      <c r="S38" s="160"/>
      <c r="V38" s="37"/>
    </row>
    <row r="39" spans="1:22" ht="19.95" customHeight="1" thickBot="1" x14ac:dyDescent="0.35">
      <c r="A39" s="128" t="s">
        <v>48</v>
      </c>
      <c r="B39" s="129"/>
      <c r="C39" s="130"/>
      <c r="D39" s="8">
        <f>E39+F39+G39+H39+I39+J39</f>
        <v>46982.852599999998</v>
      </c>
      <c r="E39" s="8">
        <f t="shared" ref="E39" si="2">E37+E21+E34+E18+E15</f>
        <v>0</v>
      </c>
      <c r="F39" s="45">
        <f>F34+F37</f>
        <v>7865.2829999999994</v>
      </c>
      <c r="G39" s="45">
        <f t="shared" ref="G39:J39" si="3">G34+G37</f>
        <v>8630.84</v>
      </c>
      <c r="H39" s="45">
        <f t="shared" si="3"/>
        <v>9669.84</v>
      </c>
      <c r="I39" s="45">
        <f t="shared" si="3"/>
        <v>10408.444799999999</v>
      </c>
      <c r="J39" s="45">
        <f t="shared" si="3"/>
        <v>10408.444799999999</v>
      </c>
      <c r="K39" s="27"/>
      <c r="L39" s="27"/>
      <c r="M39" s="27"/>
      <c r="N39" s="27"/>
      <c r="O39" s="27"/>
      <c r="P39" s="27"/>
      <c r="Q39" s="28"/>
      <c r="R39" s="21"/>
      <c r="S39" s="21"/>
    </row>
    <row r="40" spans="1:22" ht="19.95" customHeight="1" thickBot="1" x14ac:dyDescent="0.35">
      <c r="A40" s="128" t="s">
        <v>22</v>
      </c>
      <c r="B40" s="129"/>
      <c r="C40" s="130"/>
      <c r="D40" s="44">
        <f t="shared" ref="D40:D43" si="4">E40+F40+G40+H40+I40+J40</f>
        <v>574242.21764000005</v>
      </c>
      <c r="E40" s="44">
        <f t="shared" ref="E40:J40" si="5">E41+E42+E43</f>
        <v>0</v>
      </c>
      <c r="F40" s="44">
        <f t="shared" si="5"/>
        <v>135392.58903999999</v>
      </c>
      <c r="G40" s="44">
        <f t="shared" si="5"/>
        <v>109262.599</v>
      </c>
      <c r="H40" s="44">
        <f t="shared" si="5"/>
        <v>109369.94</v>
      </c>
      <c r="I40" s="44">
        <f t="shared" si="5"/>
        <v>110108.5448</v>
      </c>
      <c r="J40" s="44">
        <f t="shared" si="5"/>
        <v>110108.5448</v>
      </c>
      <c r="K40" s="27"/>
      <c r="L40" s="27"/>
      <c r="M40" s="27"/>
      <c r="N40" s="27"/>
      <c r="O40" s="27"/>
      <c r="P40" s="27"/>
      <c r="Q40" s="28"/>
      <c r="R40" s="21"/>
      <c r="S40" s="3"/>
    </row>
    <row r="41" spans="1:22" ht="19.95" customHeight="1" thickBot="1" x14ac:dyDescent="0.35">
      <c r="A41" s="128" t="s">
        <v>14</v>
      </c>
      <c r="B41" s="129"/>
      <c r="C41" s="130"/>
      <c r="D41" s="44">
        <f t="shared" si="4"/>
        <v>7946.5</v>
      </c>
      <c r="E41" s="52">
        <f>E15</f>
        <v>0</v>
      </c>
      <c r="F41" s="52">
        <f t="shared" ref="F41:J41" si="6">F15</f>
        <v>1589.3</v>
      </c>
      <c r="G41" s="52">
        <f t="shared" si="6"/>
        <v>1589.3</v>
      </c>
      <c r="H41" s="52">
        <f t="shared" si="6"/>
        <v>1589.3</v>
      </c>
      <c r="I41" s="52">
        <f t="shared" si="6"/>
        <v>1589.3</v>
      </c>
      <c r="J41" s="52">
        <f t="shared" si="6"/>
        <v>1589.3</v>
      </c>
      <c r="K41" s="46"/>
      <c r="L41" s="21"/>
      <c r="M41" s="46"/>
      <c r="N41" s="21"/>
      <c r="O41" s="46"/>
      <c r="P41" s="21"/>
      <c r="Q41" s="46"/>
      <c r="R41" s="21"/>
      <c r="S41" s="3"/>
    </row>
    <row r="42" spans="1:22" ht="19.95" customHeight="1" thickBot="1" x14ac:dyDescent="0.35">
      <c r="A42" s="128" t="s">
        <v>17</v>
      </c>
      <c r="B42" s="129"/>
      <c r="C42" s="130"/>
      <c r="D42" s="44">
        <f t="shared" si="4"/>
        <v>519312.86503999995</v>
      </c>
      <c r="E42" s="44">
        <f>E18+E21+E24+E27</f>
        <v>0</v>
      </c>
      <c r="F42" s="44">
        <f t="shared" ref="F42:J42" si="7">F18+F21+F24+F27</f>
        <v>125938.00603999999</v>
      </c>
      <c r="G42" s="44">
        <f t="shared" si="7"/>
        <v>99042.459000000003</v>
      </c>
      <c r="H42" s="44">
        <f t="shared" si="7"/>
        <v>98110.8</v>
      </c>
      <c r="I42" s="44">
        <f t="shared" si="7"/>
        <v>98110.8</v>
      </c>
      <c r="J42" s="44">
        <f t="shared" si="7"/>
        <v>98110.8</v>
      </c>
      <c r="K42" s="46"/>
      <c r="L42" s="43"/>
      <c r="M42" s="46"/>
      <c r="N42" s="43"/>
      <c r="O42" s="46"/>
      <c r="P42" s="43"/>
      <c r="Q42" s="46"/>
      <c r="R42" s="21"/>
      <c r="S42" s="3"/>
    </row>
    <row r="43" spans="1:22" ht="19.95" customHeight="1" thickBot="1" x14ac:dyDescent="0.35">
      <c r="A43" s="128" t="s">
        <v>21</v>
      </c>
      <c r="B43" s="129"/>
      <c r="C43" s="130"/>
      <c r="D43" s="44">
        <f t="shared" si="4"/>
        <v>46982.852599999998</v>
      </c>
      <c r="E43" s="44">
        <f>E34+E37</f>
        <v>0</v>
      </c>
      <c r="F43" s="44">
        <f t="shared" ref="F43:J43" si="8">F34+F37</f>
        <v>7865.2829999999994</v>
      </c>
      <c r="G43" s="44">
        <f t="shared" si="8"/>
        <v>8630.84</v>
      </c>
      <c r="H43" s="44">
        <f t="shared" si="8"/>
        <v>9669.84</v>
      </c>
      <c r="I43" s="44">
        <f t="shared" si="8"/>
        <v>10408.444799999999</v>
      </c>
      <c r="J43" s="44">
        <f t="shared" si="8"/>
        <v>10408.444799999999</v>
      </c>
      <c r="K43" s="46"/>
      <c r="L43" s="43"/>
      <c r="M43" s="46"/>
      <c r="N43" s="43"/>
      <c r="O43" s="46"/>
      <c r="P43" s="43"/>
      <c r="Q43" s="46"/>
      <c r="R43" s="21"/>
      <c r="S43" s="3"/>
    </row>
    <row r="44" spans="1:22" ht="19.95" customHeight="1" thickBot="1" x14ac:dyDescent="0.35">
      <c r="A44" s="30"/>
      <c r="B44" s="38"/>
      <c r="C44" s="29"/>
      <c r="D44" s="29"/>
      <c r="E44" s="29"/>
      <c r="F44" s="58"/>
      <c r="G44" s="58"/>
      <c r="H44" s="58"/>
      <c r="I44" s="58"/>
      <c r="J44" s="58"/>
      <c r="K44" s="38"/>
      <c r="L44" s="38"/>
      <c r="M44" s="38"/>
      <c r="N44" s="38"/>
      <c r="O44" s="38"/>
      <c r="P44" s="38"/>
      <c r="Q44" s="38"/>
      <c r="R44" s="21"/>
      <c r="S44" s="3"/>
    </row>
  </sheetData>
  <mergeCells count="146">
    <mergeCell ref="E21:E22"/>
    <mergeCell ref="F21:F22"/>
    <mergeCell ref="N37:N38"/>
    <mergeCell ref="O21:O22"/>
    <mergeCell ref="P21:P22"/>
    <mergeCell ref="Q21:Q22"/>
    <mergeCell ref="G21:G22"/>
    <mergeCell ref="H21:H22"/>
    <mergeCell ref="L21:L22"/>
    <mergeCell ref="M21:M22"/>
    <mergeCell ref="N21:N22"/>
    <mergeCell ref="A36:Q36"/>
    <mergeCell ref="H37:H38"/>
    <mergeCell ref="L37:L38"/>
    <mergeCell ref="M37:M38"/>
    <mergeCell ref="E37:E38"/>
    <mergeCell ref="B37:B38"/>
    <mergeCell ref="C37:C38"/>
    <mergeCell ref="A30:S30"/>
    <mergeCell ref="A31:J31"/>
    <mergeCell ref="A32:J32"/>
    <mergeCell ref="B34:B35"/>
    <mergeCell ref="E34:E35"/>
    <mergeCell ref="D37:D38"/>
    <mergeCell ref="A6:A7"/>
    <mergeCell ref="B6:B7"/>
    <mergeCell ref="C6:C7"/>
    <mergeCell ref="L15:L16"/>
    <mergeCell ref="M15:M16"/>
    <mergeCell ref="O15:O16"/>
    <mergeCell ref="P15:P16"/>
    <mergeCell ref="Q15:Q16"/>
    <mergeCell ref="B15:B16"/>
    <mergeCell ref="E15:E16"/>
    <mergeCell ref="A14:Q14"/>
    <mergeCell ref="A9:J9"/>
    <mergeCell ref="A10:J10"/>
    <mergeCell ref="A11:S11"/>
    <mergeCell ref="A12:J12"/>
    <mergeCell ref="A13:J13"/>
    <mergeCell ref="S15:S16"/>
    <mergeCell ref="C15:C16"/>
    <mergeCell ref="D15:D16"/>
    <mergeCell ref="F15:F16"/>
    <mergeCell ref="G15:G16"/>
    <mergeCell ref="H15:H16"/>
    <mergeCell ref="R15:R16"/>
    <mergeCell ref="J15:J16"/>
    <mergeCell ref="M18:M19"/>
    <mergeCell ref="O18:O19"/>
    <mergeCell ref="P18:P19"/>
    <mergeCell ref="Q18:Q19"/>
    <mergeCell ref="S18:S19"/>
    <mergeCell ref="A17:Q17"/>
    <mergeCell ref="C18:C19"/>
    <mergeCell ref="D18:D19"/>
    <mergeCell ref="F18:F19"/>
    <mergeCell ref="G18:G19"/>
    <mergeCell ref="H18:H19"/>
    <mergeCell ref="L18:L19"/>
    <mergeCell ref="B18:B19"/>
    <mergeCell ref="E18:E19"/>
    <mergeCell ref="R18:R19"/>
    <mergeCell ref="A20:Q20"/>
    <mergeCell ref="P34:P35"/>
    <mergeCell ref="Q34:Q35"/>
    <mergeCell ref="S34:S35"/>
    <mergeCell ref="C34:C35"/>
    <mergeCell ref="D34:D35"/>
    <mergeCell ref="F34:F35"/>
    <mergeCell ref="G34:G35"/>
    <mergeCell ref="H34:H35"/>
    <mergeCell ref="L34:L35"/>
    <mergeCell ref="M34:M35"/>
    <mergeCell ref="O34:O35"/>
    <mergeCell ref="N34:N35"/>
    <mergeCell ref="R34:R35"/>
    <mergeCell ref="A29:C29"/>
    <mergeCell ref="R21:R22"/>
    <mergeCell ref="S21:S22"/>
    <mergeCell ref="Q27:Q28"/>
    <mergeCell ref="R27:R28"/>
    <mergeCell ref="S27:S28"/>
    <mergeCell ref="A33:Q33"/>
    <mergeCell ref="B21:B22"/>
    <mergeCell ref="C21:C22"/>
    <mergeCell ref="D21:D22"/>
    <mergeCell ref="F37:F38"/>
    <mergeCell ref="G37:G38"/>
    <mergeCell ref="O37:O38"/>
    <mergeCell ref="P37:P38"/>
    <mergeCell ref="Q37:Q38"/>
    <mergeCell ref="S37:S38"/>
    <mergeCell ref="A40:C40"/>
    <mergeCell ref="A39:C39"/>
    <mergeCell ref="R37:R38"/>
    <mergeCell ref="I37:I38"/>
    <mergeCell ref="J37:J38"/>
    <mergeCell ref="K6:S6"/>
    <mergeCell ref="A8:S8"/>
    <mergeCell ref="N18:N19"/>
    <mergeCell ref="N15:N16"/>
    <mergeCell ref="D6:J6"/>
    <mergeCell ref="I21:I22"/>
    <mergeCell ref="J21:J22"/>
    <mergeCell ref="I34:I35"/>
    <mergeCell ref="J34:J35"/>
    <mergeCell ref="I18:I19"/>
    <mergeCell ref="J18:J19"/>
    <mergeCell ref="I15:I16"/>
    <mergeCell ref="R24:R25"/>
    <mergeCell ref="S24:S25"/>
    <mergeCell ref="F27:F28"/>
    <mergeCell ref="G27:G28"/>
    <mergeCell ref="H27:H28"/>
    <mergeCell ref="I27:I28"/>
    <mergeCell ref="J27:J28"/>
    <mergeCell ref="L27:L28"/>
    <mergeCell ref="M27:M28"/>
    <mergeCell ref="N27:N28"/>
    <mergeCell ref="O27:O28"/>
    <mergeCell ref="P27:P28"/>
    <mergeCell ref="A41:C41"/>
    <mergeCell ref="A42:C42"/>
    <mergeCell ref="A43:C43"/>
    <mergeCell ref="A23:Q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P24:P25"/>
    <mergeCell ref="Q24:Q25"/>
    <mergeCell ref="A26:Q26"/>
    <mergeCell ref="B27:B28"/>
    <mergeCell ref="C27:C28"/>
    <mergeCell ref="D27:D28"/>
    <mergeCell ref="E27:E28"/>
  </mergeCells>
  <pageMargins left="0.7" right="0.7" top="0.75" bottom="0.75" header="0.3" footer="0.3"/>
  <pageSetup paperSize="9" scale="39" orientation="landscape" r:id="rId1"/>
  <rowBreaks count="1" manualBreakCount="1">
    <brk id="2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C34" sqref="C34"/>
    </sheetView>
  </sheetViews>
  <sheetFormatPr defaultRowHeight="14.4" x14ac:dyDescent="0.3"/>
  <cols>
    <col min="1" max="1" width="6.88671875" customWidth="1"/>
    <col min="2" max="2" width="35.6640625" customWidth="1"/>
    <col min="3" max="4" width="17.6640625" customWidth="1"/>
    <col min="5" max="5" width="18.5546875" customWidth="1"/>
    <col min="6" max="6" width="18.6640625" customWidth="1"/>
    <col min="7" max="7" width="13.109375" customWidth="1"/>
    <col min="9" max="9" width="9.88671875" bestFit="1" customWidth="1"/>
  </cols>
  <sheetData>
    <row r="2" spans="1:8" ht="41.4" x14ac:dyDescent="0.3">
      <c r="A2" s="17" t="s">
        <v>33</v>
      </c>
      <c r="B2" s="18" t="s">
        <v>35</v>
      </c>
      <c r="C2" s="18" t="s">
        <v>36</v>
      </c>
      <c r="D2" s="18" t="s">
        <v>39</v>
      </c>
      <c r="E2" s="18" t="s">
        <v>38</v>
      </c>
      <c r="F2" s="18" t="s">
        <v>37</v>
      </c>
      <c r="G2" s="20" t="s">
        <v>40</v>
      </c>
    </row>
    <row r="3" spans="1:8" ht="21" customHeight="1" x14ac:dyDescent="0.3">
      <c r="A3" s="196" t="s">
        <v>34</v>
      </c>
      <c r="B3" s="193" t="s">
        <v>67</v>
      </c>
      <c r="C3" s="16">
        <v>2015</v>
      </c>
      <c r="D3" s="19">
        <v>0</v>
      </c>
      <c r="E3" s="19">
        <v>0</v>
      </c>
      <c r="F3" s="19">
        <v>0</v>
      </c>
      <c r="G3" s="19">
        <f>D3+E3+F3</f>
        <v>0</v>
      </c>
    </row>
    <row r="4" spans="1:8" ht="21.6" customHeight="1" x14ac:dyDescent="0.3">
      <c r="A4" s="197"/>
      <c r="B4" s="194"/>
      <c r="C4" s="16">
        <v>2016</v>
      </c>
      <c r="D4" s="19">
        <v>1589.3</v>
      </c>
      <c r="E4" s="19">
        <v>125938</v>
      </c>
      <c r="F4" s="19">
        <v>0</v>
      </c>
      <c r="G4" s="19">
        <f t="shared" ref="G4:G8" si="0">D4+E4+F4</f>
        <v>127527.3</v>
      </c>
    </row>
    <row r="5" spans="1:8" ht="21" customHeight="1" x14ac:dyDescent="0.3">
      <c r="A5" s="197"/>
      <c r="B5" s="194"/>
      <c r="C5" s="16">
        <v>2017</v>
      </c>
      <c r="D5" s="19">
        <v>1589.3</v>
      </c>
      <c r="E5" s="19">
        <v>99042.5</v>
      </c>
      <c r="F5" s="19">
        <v>0</v>
      </c>
      <c r="G5" s="19">
        <f t="shared" si="0"/>
        <v>100631.8</v>
      </c>
    </row>
    <row r="6" spans="1:8" ht="25.2" customHeight="1" x14ac:dyDescent="0.3">
      <c r="A6" s="197"/>
      <c r="B6" s="194"/>
      <c r="C6" s="16">
        <v>2018</v>
      </c>
      <c r="D6" s="19">
        <v>1589.3</v>
      </c>
      <c r="E6" s="19">
        <v>98110.8</v>
      </c>
      <c r="F6" s="19">
        <v>0</v>
      </c>
      <c r="G6" s="19">
        <f t="shared" si="0"/>
        <v>99700.1</v>
      </c>
    </row>
    <row r="7" spans="1:8" ht="25.2" customHeight="1" x14ac:dyDescent="0.3">
      <c r="A7" s="197"/>
      <c r="B7" s="194"/>
      <c r="C7" s="16">
        <v>2019</v>
      </c>
      <c r="D7" s="19">
        <v>1589.3</v>
      </c>
      <c r="E7" s="19">
        <v>98110.8</v>
      </c>
      <c r="F7" s="19">
        <v>0</v>
      </c>
      <c r="G7" s="19">
        <f t="shared" si="0"/>
        <v>99700.1</v>
      </c>
    </row>
    <row r="8" spans="1:8" ht="25.2" customHeight="1" x14ac:dyDescent="0.3">
      <c r="A8" s="198"/>
      <c r="B8" s="195"/>
      <c r="C8" s="16">
        <v>2020</v>
      </c>
      <c r="D8" s="19">
        <v>1589.3</v>
      </c>
      <c r="E8" s="19">
        <v>98110.8</v>
      </c>
      <c r="F8" s="19">
        <v>0</v>
      </c>
      <c r="G8" s="19">
        <f t="shared" si="0"/>
        <v>99700.1</v>
      </c>
    </row>
    <row r="9" spans="1:8" ht="25.2" customHeight="1" x14ac:dyDescent="0.3">
      <c r="A9" s="190" t="s">
        <v>70</v>
      </c>
      <c r="B9" s="191"/>
      <c r="C9" s="192"/>
      <c r="D9" s="19">
        <f>D3+D4+D5+D6+D7+D8</f>
        <v>7946.5</v>
      </c>
      <c r="E9" s="19">
        <f t="shared" ref="E9:F9" si="1">E3+E4+E5+E6+E7+E8</f>
        <v>519312.89999999997</v>
      </c>
      <c r="F9" s="19">
        <f t="shared" si="1"/>
        <v>0</v>
      </c>
      <c r="G9" s="19">
        <f>D9+E9+F9</f>
        <v>527259.39999999991</v>
      </c>
    </row>
    <row r="10" spans="1:8" ht="21" customHeight="1" x14ac:dyDescent="0.3">
      <c r="A10" s="196" t="s">
        <v>69</v>
      </c>
      <c r="B10" s="193" t="s">
        <v>68</v>
      </c>
      <c r="C10" s="16">
        <v>2015</v>
      </c>
      <c r="D10" s="19">
        <v>0</v>
      </c>
      <c r="E10" s="19">
        <v>0</v>
      </c>
      <c r="F10" s="19">
        <v>0</v>
      </c>
      <c r="G10" s="19">
        <f>D10+E10+F10</f>
        <v>0</v>
      </c>
    </row>
    <row r="11" spans="1:8" ht="21.6" customHeight="1" x14ac:dyDescent="0.3">
      <c r="A11" s="197"/>
      <c r="B11" s="194"/>
      <c r="C11" s="16">
        <v>2016</v>
      </c>
      <c r="D11" s="19">
        <v>0</v>
      </c>
      <c r="E11" s="19">
        <v>0</v>
      </c>
      <c r="F11" s="19">
        <v>7865.3</v>
      </c>
      <c r="G11" s="19">
        <f t="shared" ref="G11:G22" si="2">D11+E11+F11</f>
        <v>7865.3</v>
      </c>
    </row>
    <row r="12" spans="1:8" ht="21" customHeight="1" x14ac:dyDescent="0.3">
      <c r="A12" s="197"/>
      <c r="B12" s="194"/>
      <c r="C12" s="16">
        <v>2017</v>
      </c>
      <c r="D12" s="19">
        <v>0</v>
      </c>
      <c r="E12" s="19">
        <v>0</v>
      </c>
      <c r="F12" s="19">
        <v>8630.7999999999993</v>
      </c>
      <c r="G12" s="19">
        <f t="shared" si="2"/>
        <v>8630.7999999999993</v>
      </c>
    </row>
    <row r="13" spans="1:8" ht="25.2" customHeight="1" x14ac:dyDescent="0.3">
      <c r="A13" s="197"/>
      <c r="B13" s="194"/>
      <c r="C13" s="16">
        <v>2018</v>
      </c>
      <c r="D13" s="19">
        <v>0</v>
      </c>
      <c r="E13" s="19">
        <v>0</v>
      </c>
      <c r="F13" s="19">
        <v>9669.7999999999993</v>
      </c>
      <c r="G13" s="19">
        <f t="shared" si="2"/>
        <v>9669.7999999999993</v>
      </c>
    </row>
    <row r="14" spans="1:8" ht="25.2" customHeight="1" x14ac:dyDescent="0.3">
      <c r="A14" s="197"/>
      <c r="B14" s="194"/>
      <c r="C14" s="16">
        <v>2019</v>
      </c>
      <c r="D14" s="19">
        <v>0</v>
      </c>
      <c r="E14" s="19">
        <v>0</v>
      </c>
      <c r="F14" s="19">
        <v>10408.4</v>
      </c>
      <c r="G14" s="19">
        <f t="shared" si="2"/>
        <v>10408.4</v>
      </c>
    </row>
    <row r="15" spans="1:8" ht="25.2" customHeight="1" x14ac:dyDescent="0.3">
      <c r="A15" s="198"/>
      <c r="B15" s="195"/>
      <c r="C15" s="16">
        <v>2020</v>
      </c>
      <c r="D15" s="19">
        <v>0</v>
      </c>
      <c r="E15" s="19">
        <v>0</v>
      </c>
      <c r="F15" s="19">
        <v>10408.4</v>
      </c>
      <c r="G15" s="19">
        <f t="shared" si="2"/>
        <v>10408.4</v>
      </c>
    </row>
    <row r="16" spans="1:8" ht="25.2" customHeight="1" x14ac:dyDescent="0.3">
      <c r="A16" s="190" t="s">
        <v>70</v>
      </c>
      <c r="B16" s="191"/>
      <c r="C16" s="192"/>
      <c r="D16" s="19">
        <f>D10+D11+D12+D13+D14+D15</f>
        <v>0</v>
      </c>
      <c r="E16" s="19">
        <f t="shared" ref="E16:F16" si="3">E10+E11+E12+E13+E14+E15</f>
        <v>0</v>
      </c>
      <c r="F16" s="19">
        <f t="shared" si="3"/>
        <v>46982.7</v>
      </c>
      <c r="G16" s="19">
        <f>D16+E16+F16</f>
        <v>46982.7</v>
      </c>
      <c r="H16" t="s">
        <v>72</v>
      </c>
    </row>
    <row r="17" spans="1:11" ht="16.95" customHeight="1" x14ac:dyDescent="0.3">
      <c r="A17" s="199" t="s">
        <v>71</v>
      </c>
      <c r="B17" s="200"/>
      <c r="C17" s="16">
        <v>2015</v>
      </c>
      <c r="D17" s="19">
        <f t="shared" ref="D17:F22" si="4">D3+D10</f>
        <v>0</v>
      </c>
      <c r="E17" s="19">
        <f t="shared" si="4"/>
        <v>0</v>
      </c>
      <c r="F17" s="19">
        <f t="shared" si="4"/>
        <v>0</v>
      </c>
      <c r="G17" s="19">
        <f t="shared" si="2"/>
        <v>0</v>
      </c>
      <c r="H17">
        <v>6328.5</v>
      </c>
    </row>
    <row r="18" spans="1:11" ht="18" customHeight="1" x14ac:dyDescent="0.3">
      <c r="A18" s="201"/>
      <c r="B18" s="202"/>
      <c r="C18" s="16">
        <v>2016</v>
      </c>
      <c r="D18" s="19">
        <f t="shared" si="4"/>
        <v>1589.3</v>
      </c>
      <c r="E18" s="19">
        <f t="shared" si="4"/>
        <v>125938</v>
      </c>
      <c r="F18" s="19">
        <f t="shared" si="4"/>
        <v>7865.3</v>
      </c>
      <c r="G18" s="19">
        <f>D18+E18+F18</f>
        <v>135392.6</v>
      </c>
      <c r="H18">
        <v>6467.3</v>
      </c>
      <c r="I18" s="70">
        <f>G18+H18</f>
        <v>141859.9</v>
      </c>
      <c r="K18" s="70">
        <f>F18+H18</f>
        <v>14332.6</v>
      </c>
    </row>
    <row r="19" spans="1:11" ht="19.2" customHeight="1" x14ac:dyDescent="0.3">
      <c r="A19" s="201"/>
      <c r="B19" s="202"/>
      <c r="C19" s="16">
        <v>2017</v>
      </c>
      <c r="D19" s="19">
        <f t="shared" si="4"/>
        <v>1589.3</v>
      </c>
      <c r="E19" s="19">
        <f t="shared" si="4"/>
        <v>99042.5</v>
      </c>
      <c r="F19" s="19">
        <f t="shared" si="4"/>
        <v>8630.7999999999993</v>
      </c>
      <c r="G19" s="19">
        <f t="shared" si="2"/>
        <v>109262.6</v>
      </c>
      <c r="H19">
        <v>6558.1</v>
      </c>
      <c r="I19" s="70">
        <f t="shared" ref="I19:I23" si="5">G19+H19</f>
        <v>115820.70000000001</v>
      </c>
      <c r="K19" s="70">
        <f t="shared" ref="K19:K22" si="6">F19+H19</f>
        <v>15188.9</v>
      </c>
    </row>
    <row r="20" spans="1:11" ht="20.399999999999999" customHeight="1" x14ac:dyDescent="0.3">
      <c r="A20" s="201"/>
      <c r="B20" s="202"/>
      <c r="C20" s="16">
        <v>2018</v>
      </c>
      <c r="D20" s="19">
        <f t="shared" si="4"/>
        <v>1589.3</v>
      </c>
      <c r="E20" s="19">
        <f t="shared" si="4"/>
        <v>98110.8</v>
      </c>
      <c r="F20" s="19">
        <f t="shared" si="4"/>
        <v>9669.7999999999993</v>
      </c>
      <c r="G20" s="19">
        <f t="shared" si="2"/>
        <v>109369.90000000001</v>
      </c>
      <c r="H20">
        <v>6558.1</v>
      </c>
      <c r="I20" s="70">
        <f t="shared" si="5"/>
        <v>115928.00000000001</v>
      </c>
      <c r="K20" s="70">
        <f t="shared" si="6"/>
        <v>16227.9</v>
      </c>
    </row>
    <row r="21" spans="1:11" ht="25.2" customHeight="1" x14ac:dyDescent="0.3">
      <c r="A21" s="201"/>
      <c r="B21" s="202"/>
      <c r="C21" s="16">
        <v>2019</v>
      </c>
      <c r="D21" s="19">
        <f t="shared" si="4"/>
        <v>1589.3</v>
      </c>
      <c r="E21" s="19">
        <f t="shared" si="4"/>
        <v>98110.8</v>
      </c>
      <c r="F21" s="19">
        <f t="shared" si="4"/>
        <v>10408.4</v>
      </c>
      <c r="G21" s="19">
        <f t="shared" si="2"/>
        <v>110108.5</v>
      </c>
      <c r="H21">
        <v>6033.5</v>
      </c>
      <c r="I21" s="70">
        <f t="shared" si="5"/>
        <v>116142</v>
      </c>
      <c r="K21" s="70">
        <f t="shared" si="6"/>
        <v>16441.900000000001</v>
      </c>
    </row>
    <row r="22" spans="1:11" ht="25.2" customHeight="1" x14ac:dyDescent="0.3">
      <c r="A22" s="203"/>
      <c r="B22" s="204"/>
      <c r="C22" s="16">
        <v>2020</v>
      </c>
      <c r="D22" s="19">
        <f t="shared" si="4"/>
        <v>1589.3</v>
      </c>
      <c r="E22" s="19">
        <f t="shared" si="4"/>
        <v>98110.8</v>
      </c>
      <c r="F22" s="19">
        <f t="shared" si="4"/>
        <v>10408.4</v>
      </c>
      <c r="G22" s="19">
        <f t="shared" si="2"/>
        <v>110108.5</v>
      </c>
      <c r="H22">
        <v>6033.5</v>
      </c>
      <c r="I22" s="70">
        <f t="shared" si="5"/>
        <v>116142</v>
      </c>
      <c r="K22" s="70">
        <f t="shared" si="6"/>
        <v>16441.900000000001</v>
      </c>
    </row>
    <row r="23" spans="1:11" x14ac:dyDescent="0.3">
      <c r="A23" s="187" t="s">
        <v>70</v>
      </c>
      <c r="B23" s="188"/>
      <c r="C23" s="189"/>
      <c r="D23" s="19">
        <f>D9+D16</f>
        <v>7946.5</v>
      </c>
      <c r="E23" s="19">
        <f t="shared" ref="E23:F23" si="7">E9+E16</f>
        <v>519312.89999999997</v>
      </c>
      <c r="F23" s="19">
        <f t="shared" si="7"/>
        <v>46982.7</v>
      </c>
      <c r="G23" s="19">
        <f>D23+E23+F23</f>
        <v>574242.09999999986</v>
      </c>
      <c r="H23">
        <f>H17+H18+H19+H20+H21+H22</f>
        <v>37979</v>
      </c>
      <c r="I23" s="70">
        <f t="shared" si="5"/>
        <v>612221.09999999986</v>
      </c>
      <c r="K23" s="70">
        <f>K18+K19+K20+K21+K22</f>
        <v>78633.200000000012</v>
      </c>
    </row>
    <row r="24" spans="1:11" x14ac:dyDescent="0.3">
      <c r="G24" s="70">
        <f>612221.1-G23</f>
        <v>37979.000000000116</v>
      </c>
    </row>
  </sheetData>
  <mergeCells count="8">
    <mergeCell ref="A23:C23"/>
    <mergeCell ref="A16:C16"/>
    <mergeCell ref="B3:B8"/>
    <mergeCell ref="A3:A8"/>
    <mergeCell ref="B10:B15"/>
    <mergeCell ref="A10:A15"/>
    <mergeCell ref="A17:B22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9" sqref="B9"/>
    </sheetView>
  </sheetViews>
  <sheetFormatPr defaultRowHeight="14.4" x14ac:dyDescent="0.3"/>
  <cols>
    <col min="1" max="1" width="38.33203125" customWidth="1"/>
    <col min="2" max="2" width="39.5546875" customWidth="1"/>
    <col min="3" max="3" width="6.33203125" customWidth="1"/>
    <col min="4" max="4" width="11.88671875" customWidth="1"/>
    <col min="5" max="5" width="3.88671875" customWidth="1"/>
    <col min="6" max="6" width="4.109375" customWidth="1"/>
    <col min="7" max="7" width="4.33203125" customWidth="1"/>
    <col min="8" max="8" width="4.109375" customWidth="1"/>
    <col min="9" max="9" width="4" customWidth="1"/>
    <col min="10" max="10" width="3.88671875" customWidth="1"/>
  </cols>
  <sheetData>
    <row r="1" spans="1:10" ht="15.6" x14ac:dyDescent="0.3">
      <c r="A1" s="1"/>
    </row>
    <row r="2" spans="1:10" ht="15.6" x14ac:dyDescent="0.3">
      <c r="A2" s="1"/>
    </row>
    <row r="3" spans="1:10" ht="15.6" x14ac:dyDescent="0.3">
      <c r="A3" s="2"/>
    </row>
    <row r="4" spans="1:10" ht="15.6" x14ac:dyDescent="0.3">
      <c r="A4" s="2"/>
    </row>
    <row r="5" spans="1:10" ht="16.2" thickBot="1" x14ac:dyDescent="0.35">
      <c r="A5" s="2" t="s">
        <v>0</v>
      </c>
    </row>
    <row r="6" spans="1:10" ht="28.95" customHeight="1" thickBot="1" x14ac:dyDescent="0.35">
      <c r="A6" s="205" t="s">
        <v>73</v>
      </c>
      <c r="B6" s="207" t="s">
        <v>103</v>
      </c>
      <c r="C6" s="205" t="s">
        <v>7</v>
      </c>
      <c r="D6" s="225" t="s">
        <v>104</v>
      </c>
      <c r="E6" s="223" t="s">
        <v>77</v>
      </c>
      <c r="F6" s="223"/>
      <c r="G6" s="223"/>
      <c r="H6" s="223"/>
      <c r="I6" s="223"/>
      <c r="J6" s="224"/>
    </row>
    <row r="7" spans="1:10" ht="85.2" customHeight="1" thickBot="1" x14ac:dyDescent="0.35">
      <c r="A7" s="206"/>
      <c r="B7" s="208"/>
      <c r="C7" s="206"/>
      <c r="D7" s="226"/>
      <c r="E7" s="84">
        <v>2015</v>
      </c>
      <c r="F7" s="84">
        <v>2016</v>
      </c>
      <c r="G7" s="84">
        <v>2017</v>
      </c>
      <c r="H7" s="85">
        <v>2018</v>
      </c>
      <c r="I7" s="86">
        <v>2019</v>
      </c>
      <c r="J7" s="86">
        <v>2020</v>
      </c>
    </row>
    <row r="8" spans="1:10" ht="22.95" customHeight="1" thickBot="1" x14ac:dyDescent="0.35">
      <c r="A8" s="184" t="s">
        <v>41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0" ht="102" customHeight="1" thickBot="1" x14ac:dyDescent="0.35">
      <c r="A9" s="53" t="s">
        <v>86</v>
      </c>
      <c r="B9" s="49" t="s">
        <v>46</v>
      </c>
      <c r="C9" s="69" t="s">
        <v>9</v>
      </c>
      <c r="D9" s="69">
        <v>98</v>
      </c>
      <c r="E9" s="69">
        <v>95.1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</row>
    <row r="10" spans="1:10" ht="91.95" customHeight="1" thickBot="1" x14ac:dyDescent="0.35">
      <c r="A10" s="54" t="s">
        <v>105</v>
      </c>
      <c r="B10" s="50" t="s">
        <v>65</v>
      </c>
      <c r="C10" s="69" t="s">
        <v>9</v>
      </c>
      <c r="D10" s="69" t="s">
        <v>10</v>
      </c>
      <c r="E10" s="23">
        <v>5.3</v>
      </c>
      <c r="F10" s="23">
        <v>6.3</v>
      </c>
      <c r="G10" s="23">
        <v>6.3</v>
      </c>
      <c r="H10" s="23">
        <v>6.3</v>
      </c>
      <c r="I10" s="23">
        <v>6.3</v>
      </c>
      <c r="J10" s="23">
        <v>6.3</v>
      </c>
    </row>
    <row r="11" spans="1:10" ht="32.4" customHeight="1" thickBot="1" x14ac:dyDescent="0.35">
      <c r="A11" s="184" t="s">
        <v>67</v>
      </c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01.4" customHeight="1" thickBot="1" x14ac:dyDescent="0.35">
      <c r="A12" s="54" t="s">
        <v>49</v>
      </c>
      <c r="B12" s="50" t="s">
        <v>56</v>
      </c>
      <c r="C12" s="66" t="s">
        <v>9</v>
      </c>
      <c r="D12" s="66" t="s">
        <v>10</v>
      </c>
      <c r="E12" s="66">
        <v>0.2</v>
      </c>
      <c r="F12" s="66">
        <v>0.4</v>
      </c>
      <c r="G12" s="66">
        <v>0.3</v>
      </c>
      <c r="H12" s="66">
        <v>0.4</v>
      </c>
      <c r="I12" s="66">
        <v>0.4</v>
      </c>
      <c r="J12" s="68">
        <v>0.4</v>
      </c>
    </row>
    <row r="13" spans="1:10" ht="134.4" customHeight="1" thickBot="1" x14ac:dyDescent="0.35">
      <c r="A13" s="54" t="s">
        <v>106</v>
      </c>
      <c r="B13" s="50" t="s">
        <v>58</v>
      </c>
      <c r="C13" s="87" t="s">
        <v>9</v>
      </c>
      <c r="D13" s="66" t="s">
        <v>10</v>
      </c>
      <c r="E13" s="66">
        <v>100</v>
      </c>
      <c r="F13" s="66">
        <v>100</v>
      </c>
      <c r="G13" s="66">
        <v>100</v>
      </c>
      <c r="H13" s="66">
        <v>100</v>
      </c>
      <c r="I13" s="66">
        <v>100</v>
      </c>
      <c r="J13" s="66">
        <v>100</v>
      </c>
    </row>
    <row r="14" spans="1:10" ht="28.2" customHeight="1" thickBot="1" x14ac:dyDescent="0.35">
      <c r="A14" s="229" t="s">
        <v>12</v>
      </c>
      <c r="B14" s="223"/>
      <c r="C14" s="223"/>
      <c r="D14" s="223"/>
      <c r="E14" s="223"/>
      <c r="F14" s="223"/>
      <c r="G14" s="223"/>
      <c r="H14" s="223"/>
      <c r="I14" s="223"/>
      <c r="J14" s="224"/>
    </row>
    <row r="15" spans="1:10" ht="12.6" customHeight="1" x14ac:dyDescent="0.3">
      <c r="A15" s="65" t="s">
        <v>16</v>
      </c>
      <c r="B15" s="88" t="s">
        <v>44</v>
      </c>
      <c r="C15" s="215" t="s">
        <v>9</v>
      </c>
      <c r="D15" s="215" t="s">
        <v>10</v>
      </c>
      <c r="E15" s="215">
        <v>100</v>
      </c>
      <c r="F15" s="215">
        <v>100</v>
      </c>
      <c r="G15" s="215">
        <v>100</v>
      </c>
      <c r="H15" s="211">
        <v>100</v>
      </c>
      <c r="I15" s="213">
        <v>100</v>
      </c>
      <c r="J15" s="213">
        <v>100</v>
      </c>
    </row>
    <row r="16" spans="1:10" ht="49.95" customHeight="1" thickBot="1" x14ac:dyDescent="0.35">
      <c r="A16" s="64" t="s">
        <v>13</v>
      </c>
      <c r="B16" s="64" t="s">
        <v>31</v>
      </c>
      <c r="C16" s="216"/>
      <c r="D16" s="216"/>
      <c r="E16" s="216"/>
      <c r="F16" s="216"/>
      <c r="G16" s="216"/>
      <c r="H16" s="212"/>
      <c r="I16" s="214"/>
      <c r="J16" s="214"/>
    </row>
    <row r="17" spans="1:11" ht="34.200000000000003" customHeight="1" thickBot="1" x14ac:dyDescent="0.35">
      <c r="A17" s="184" t="s">
        <v>18</v>
      </c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1" ht="12.6" customHeight="1" x14ac:dyDescent="0.3">
      <c r="A18" s="65" t="s">
        <v>16</v>
      </c>
      <c r="B18" s="88" t="s">
        <v>45</v>
      </c>
      <c r="C18" s="215" t="s">
        <v>9</v>
      </c>
      <c r="D18" s="215" t="s">
        <v>10</v>
      </c>
      <c r="E18" s="215">
        <v>100</v>
      </c>
      <c r="F18" s="215">
        <v>100</v>
      </c>
      <c r="G18" s="215">
        <v>100</v>
      </c>
      <c r="H18" s="211">
        <v>100</v>
      </c>
      <c r="I18" s="213">
        <v>100</v>
      </c>
      <c r="J18" s="213">
        <v>100</v>
      </c>
    </row>
    <row r="19" spans="1:11" ht="60" customHeight="1" thickBot="1" x14ac:dyDescent="0.35">
      <c r="A19" s="90" t="s">
        <v>19</v>
      </c>
      <c r="B19" s="64" t="s">
        <v>32</v>
      </c>
      <c r="C19" s="216"/>
      <c r="D19" s="216"/>
      <c r="E19" s="216"/>
      <c r="F19" s="216"/>
      <c r="G19" s="216"/>
      <c r="H19" s="212"/>
      <c r="I19" s="214"/>
      <c r="J19" s="214"/>
    </row>
    <row r="20" spans="1:11" ht="31.2" customHeight="1" thickBot="1" x14ac:dyDescent="0.35">
      <c r="A20" s="227" t="s">
        <v>47</v>
      </c>
      <c r="B20" s="209"/>
      <c r="C20" s="185"/>
      <c r="D20" s="185"/>
      <c r="E20" s="185"/>
      <c r="F20" s="185"/>
      <c r="G20" s="185"/>
      <c r="H20" s="185"/>
      <c r="I20" s="185"/>
      <c r="J20" s="186"/>
    </row>
    <row r="21" spans="1:11" ht="12.6" customHeight="1" x14ac:dyDescent="0.3">
      <c r="A21" s="99" t="s">
        <v>27</v>
      </c>
      <c r="B21" s="91" t="s">
        <v>23</v>
      </c>
      <c r="C21" s="210" t="s">
        <v>9</v>
      </c>
      <c r="D21" s="205" t="s">
        <v>10</v>
      </c>
      <c r="E21" s="205">
        <v>100</v>
      </c>
      <c r="F21" s="205">
        <v>100</v>
      </c>
      <c r="G21" s="205">
        <v>100</v>
      </c>
      <c r="H21" s="207">
        <v>100</v>
      </c>
      <c r="I21" s="217">
        <v>100</v>
      </c>
      <c r="J21" s="217">
        <v>100</v>
      </c>
      <c r="K21" s="12"/>
    </row>
    <row r="22" spans="1:11" ht="85.95" customHeight="1" thickBot="1" x14ac:dyDescent="0.35">
      <c r="A22" s="100" t="s">
        <v>28</v>
      </c>
      <c r="B22" s="92" t="s">
        <v>25</v>
      </c>
      <c r="C22" s="219"/>
      <c r="D22" s="206"/>
      <c r="E22" s="206"/>
      <c r="F22" s="206"/>
      <c r="G22" s="206"/>
      <c r="H22" s="208"/>
      <c r="I22" s="218"/>
      <c r="J22" s="218"/>
    </row>
    <row r="23" spans="1:11" ht="33" customHeight="1" thickBot="1" x14ac:dyDescent="0.35">
      <c r="A23" s="227" t="s">
        <v>61</v>
      </c>
      <c r="B23" s="228"/>
      <c r="C23" s="185"/>
      <c r="D23" s="185"/>
      <c r="E23" s="185"/>
      <c r="F23" s="185"/>
      <c r="G23" s="185"/>
      <c r="H23" s="185"/>
      <c r="I23" s="185"/>
      <c r="J23" s="186"/>
    </row>
    <row r="24" spans="1:11" ht="16.95" customHeight="1" x14ac:dyDescent="0.3">
      <c r="A24" s="99" t="s">
        <v>27</v>
      </c>
      <c r="B24" s="91" t="s">
        <v>30</v>
      </c>
      <c r="C24" s="210" t="s">
        <v>9</v>
      </c>
      <c r="D24" s="205" t="s">
        <v>10</v>
      </c>
      <c r="E24" s="205">
        <v>100</v>
      </c>
      <c r="F24" s="205">
        <v>100</v>
      </c>
      <c r="G24" s="205">
        <v>100</v>
      </c>
      <c r="H24" s="207">
        <v>100</v>
      </c>
      <c r="I24" s="217">
        <v>100</v>
      </c>
      <c r="J24" s="217">
        <v>100</v>
      </c>
      <c r="K24" s="12"/>
    </row>
    <row r="25" spans="1:11" ht="60.6" customHeight="1" thickBot="1" x14ac:dyDescent="0.35">
      <c r="A25" s="100" t="s">
        <v>59</v>
      </c>
      <c r="B25" s="92" t="s">
        <v>60</v>
      </c>
      <c r="C25" s="219"/>
      <c r="D25" s="206"/>
      <c r="E25" s="206"/>
      <c r="F25" s="206"/>
      <c r="G25" s="206"/>
      <c r="H25" s="208"/>
      <c r="I25" s="218"/>
      <c r="J25" s="218"/>
    </row>
    <row r="26" spans="1:11" ht="31.2" customHeight="1" thickBot="1" x14ac:dyDescent="0.35">
      <c r="A26" s="227" t="s">
        <v>62</v>
      </c>
      <c r="B26" s="228"/>
      <c r="C26" s="185"/>
      <c r="D26" s="185"/>
      <c r="E26" s="185"/>
      <c r="F26" s="185"/>
      <c r="G26" s="185"/>
      <c r="H26" s="185"/>
      <c r="I26" s="185"/>
      <c r="J26" s="186"/>
    </row>
    <row r="27" spans="1:11" ht="17.399999999999999" customHeight="1" x14ac:dyDescent="0.3">
      <c r="A27" s="99" t="s">
        <v>27</v>
      </c>
      <c r="B27" s="91" t="s">
        <v>26</v>
      </c>
      <c r="C27" s="210" t="s">
        <v>9</v>
      </c>
      <c r="D27" s="205" t="s">
        <v>10</v>
      </c>
      <c r="E27" s="205">
        <v>100</v>
      </c>
      <c r="F27" s="205">
        <v>100</v>
      </c>
      <c r="G27" s="205">
        <v>100</v>
      </c>
      <c r="H27" s="207">
        <v>100</v>
      </c>
      <c r="I27" s="217">
        <v>100</v>
      </c>
      <c r="J27" s="217">
        <v>100</v>
      </c>
      <c r="K27" s="12"/>
    </row>
    <row r="28" spans="1:11" ht="60" customHeight="1" thickBot="1" x14ac:dyDescent="0.35">
      <c r="A28" s="101" t="s">
        <v>63</v>
      </c>
      <c r="B28" s="92" t="s">
        <v>64</v>
      </c>
      <c r="C28" s="219"/>
      <c r="D28" s="206"/>
      <c r="E28" s="206"/>
      <c r="F28" s="206"/>
      <c r="G28" s="206"/>
      <c r="H28" s="208"/>
      <c r="I28" s="218"/>
      <c r="J28" s="218"/>
    </row>
    <row r="29" spans="1:11" ht="19.95" customHeight="1" thickBot="1" x14ac:dyDescent="0.35">
      <c r="A29" s="93" t="s">
        <v>48</v>
      </c>
      <c r="B29" s="82"/>
      <c r="C29" s="82"/>
      <c r="D29" s="82"/>
      <c r="E29" s="82"/>
      <c r="F29" s="82"/>
      <c r="G29" s="82"/>
      <c r="H29" s="94"/>
      <c r="I29" s="69"/>
      <c r="J29" s="69"/>
    </row>
    <row r="30" spans="1:11" ht="23.4" customHeight="1" thickBot="1" x14ac:dyDescent="0.35">
      <c r="A30" s="184" t="s">
        <v>68</v>
      </c>
      <c r="B30" s="185"/>
      <c r="C30" s="185"/>
      <c r="D30" s="185"/>
      <c r="E30" s="185"/>
      <c r="F30" s="185"/>
      <c r="G30" s="185"/>
      <c r="H30" s="185"/>
      <c r="I30" s="185"/>
      <c r="J30" s="186"/>
    </row>
    <row r="31" spans="1:11" ht="73.2" customHeight="1" thickBot="1" x14ac:dyDescent="0.35">
      <c r="A31" s="54" t="s">
        <v>50</v>
      </c>
      <c r="B31" s="50" t="s">
        <v>54</v>
      </c>
      <c r="C31" s="66" t="s">
        <v>9</v>
      </c>
      <c r="D31" s="66" t="s">
        <v>10</v>
      </c>
      <c r="E31" s="67">
        <v>0.8</v>
      </c>
      <c r="F31" s="66">
        <v>0.8</v>
      </c>
      <c r="G31" s="67">
        <v>1.2</v>
      </c>
      <c r="H31" s="66">
        <v>1.3</v>
      </c>
      <c r="I31" s="67">
        <v>1.5</v>
      </c>
      <c r="J31" s="66">
        <v>1.5</v>
      </c>
    </row>
    <row r="32" spans="1:11" ht="70.95" customHeight="1" thickBot="1" x14ac:dyDescent="0.35">
      <c r="A32" s="54" t="s">
        <v>51</v>
      </c>
      <c r="B32" s="50" t="s">
        <v>55</v>
      </c>
      <c r="C32" s="95" t="s">
        <v>9</v>
      </c>
      <c r="D32" s="87" t="s">
        <v>10</v>
      </c>
      <c r="E32" s="66">
        <v>100</v>
      </c>
      <c r="F32" s="67">
        <v>100</v>
      </c>
      <c r="G32" s="66">
        <v>100</v>
      </c>
      <c r="H32" s="96">
        <v>100</v>
      </c>
      <c r="I32" s="95">
        <v>100</v>
      </c>
      <c r="J32" s="95">
        <v>100</v>
      </c>
    </row>
    <row r="33" spans="1:13" ht="19.95" customHeight="1" thickBot="1" x14ac:dyDescent="0.35">
      <c r="A33" s="178" t="s">
        <v>52</v>
      </c>
      <c r="B33" s="179"/>
      <c r="C33" s="179"/>
      <c r="D33" s="179"/>
      <c r="E33" s="179"/>
      <c r="F33" s="179"/>
      <c r="G33" s="179"/>
      <c r="H33" s="179"/>
      <c r="I33" s="89"/>
      <c r="J33" s="23"/>
    </row>
    <row r="34" spans="1:13" ht="14.4" customHeight="1" x14ac:dyDescent="0.3">
      <c r="A34" s="76" t="s">
        <v>16</v>
      </c>
      <c r="B34" s="88" t="s">
        <v>44</v>
      </c>
      <c r="C34" s="215" t="s">
        <v>9</v>
      </c>
      <c r="D34" s="205" t="s">
        <v>10</v>
      </c>
      <c r="E34" s="205">
        <v>0.2</v>
      </c>
      <c r="F34" s="205">
        <v>0.3</v>
      </c>
      <c r="G34" s="205">
        <v>0.7</v>
      </c>
      <c r="H34" s="207">
        <v>0.8</v>
      </c>
      <c r="I34" s="217">
        <v>1.5</v>
      </c>
      <c r="J34" s="217">
        <v>1.5</v>
      </c>
    </row>
    <row r="35" spans="1:13" ht="42.6" customHeight="1" thickBot="1" x14ac:dyDescent="0.35">
      <c r="A35" s="65" t="s">
        <v>20</v>
      </c>
      <c r="B35" s="65" t="s">
        <v>24</v>
      </c>
      <c r="C35" s="221"/>
      <c r="D35" s="222"/>
      <c r="E35" s="222"/>
      <c r="F35" s="222"/>
      <c r="G35" s="222"/>
      <c r="H35" s="220"/>
      <c r="I35" s="218"/>
      <c r="J35" s="218"/>
      <c r="K35" s="12"/>
    </row>
    <row r="36" spans="1:13" ht="33" customHeight="1" thickBot="1" x14ac:dyDescent="0.35">
      <c r="A36" s="178" t="s">
        <v>53</v>
      </c>
      <c r="B36" s="179"/>
      <c r="C36" s="179"/>
      <c r="D36" s="179"/>
      <c r="E36" s="179"/>
      <c r="F36" s="179"/>
      <c r="G36" s="179"/>
      <c r="H36" s="182"/>
      <c r="I36" s="97"/>
      <c r="J36" s="98"/>
    </row>
    <row r="37" spans="1:13" ht="14.4" customHeight="1" x14ac:dyDescent="0.3">
      <c r="A37" s="76" t="s">
        <v>11</v>
      </c>
      <c r="B37" s="88" t="s">
        <v>45</v>
      </c>
      <c r="C37" s="215" t="s">
        <v>9</v>
      </c>
      <c r="D37" s="205" t="s">
        <v>10</v>
      </c>
      <c r="E37" s="205">
        <v>100</v>
      </c>
      <c r="F37" s="205">
        <v>100</v>
      </c>
      <c r="G37" s="205">
        <v>100</v>
      </c>
      <c r="H37" s="207">
        <v>100</v>
      </c>
      <c r="I37" s="217">
        <v>100</v>
      </c>
      <c r="J37" s="217">
        <v>100</v>
      </c>
    </row>
    <row r="38" spans="1:13" ht="97.95" customHeight="1" thickBot="1" x14ac:dyDescent="0.35">
      <c r="A38" s="83" t="s">
        <v>66</v>
      </c>
      <c r="B38" s="64" t="s">
        <v>29</v>
      </c>
      <c r="C38" s="216"/>
      <c r="D38" s="206"/>
      <c r="E38" s="206"/>
      <c r="F38" s="206"/>
      <c r="G38" s="206"/>
      <c r="H38" s="208"/>
      <c r="I38" s="218"/>
      <c r="J38" s="218"/>
      <c r="M38" s="37"/>
    </row>
    <row r="39" spans="1:13" ht="19.95" customHeight="1" thickBot="1" x14ac:dyDescent="0.35">
      <c r="A39" s="30"/>
      <c r="B39" s="48"/>
      <c r="C39" s="48"/>
      <c r="D39" s="48"/>
      <c r="E39" s="48"/>
      <c r="F39" s="48"/>
      <c r="G39" s="48"/>
      <c r="H39" s="48"/>
      <c r="I39" s="21"/>
      <c r="J39" s="3"/>
    </row>
  </sheetData>
  <mergeCells count="71">
    <mergeCell ref="H37:H38"/>
    <mergeCell ref="I37:I38"/>
    <mergeCell ref="J37:J38"/>
    <mergeCell ref="E6:J6"/>
    <mergeCell ref="D6:D7"/>
    <mergeCell ref="A20:J20"/>
    <mergeCell ref="A23:J23"/>
    <mergeCell ref="A26:J26"/>
    <mergeCell ref="A14:J14"/>
    <mergeCell ref="F24:F25"/>
    <mergeCell ref="G24:G25"/>
    <mergeCell ref="H24:H25"/>
    <mergeCell ref="I24:I25"/>
    <mergeCell ref="J24:J25"/>
    <mergeCell ref="C24:C25"/>
    <mergeCell ref="D24:D25"/>
    <mergeCell ref="C37:C38"/>
    <mergeCell ref="D37:D38"/>
    <mergeCell ref="E37:E38"/>
    <mergeCell ref="F34:F35"/>
    <mergeCell ref="G34:G35"/>
    <mergeCell ref="F37:F38"/>
    <mergeCell ref="G37:G38"/>
    <mergeCell ref="H34:H35"/>
    <mergeCell ref="I34:I35"/>
    <mergeCell ref="J34:J35"/>
    <mergeCell ref="A36:H36"/>
    <mergeCell ref="C34:C35"/>
    <mergeCell ref="D34:D35"/>
    <mergeCell ref="E34:E35"/>
    <mergeCell ref="C21:C22"/>
    <mergeCell ref="D21:D22"/>
    <mergeCell ref="E21:E22"/>
    <mergeCell ref="A30:J30"/>
    <mergeCell ref="A33:H33"/>
    <mergeCell ref="F27:F28"/>
    <mergeCell ref="G27:G28"/>
    <mergeCell ref="H27:H28"/>
    <mergeCell ref="I27:I28"/>
    <mergeCell ref="J27:J28"/>
    <mergeCell ref="C27:C28"/>
    <mergeCell ref="D27:D28"/>
    <mergeCell ref="E27:E28"/>
    <mergeCell ref="E24:E25"/>
    <mergeCell ref="F21:F22"/>
    <mergeCell ref="G21:G22"/>
    <mergeCell ref="H18:H19"/>
    <mergeCell ref="I18:I19"/>
    <mergeCell ref="J18:J19"/>
    <mergeCell ref="H21:H22"/>
    <mergeCell ref="I21:I22"/>
    <mergeCell ref="J21:J22"/>
    <mergeCell ref="C18:C19"/>
    <mergeCell ref="D18:D19"/>
    <mergeCell ref="E18:E19"/>
    <mergeCell ref="F15:F16"/>
    <mergeCell ref="G15:G16"/>
    <mergeCell ref="F18:F19"/>
    <mergeCell ref="G18:G19"/>
    <mergeCell ref="H15:H16"/>
    <mergeCell ref="I15:I16"/>
    <mergeCell ref="J15:J16"/>
    <mergeCell ref="A17:J17"/>
    <mergeCell ref="C15:C16"/>
    <mergeCell ref="D15:D16"/>
    <mergeCell ref="E15:E16"/>
    <mergeCell ref="A11:J11"/>
    <mergeCell ref="A6:A7"/>
    <mergeCell ref="B6:B7"/>
    <mergeCell ref="C6:C7"/>
    <mergeCell ref="A8:J8"/>
  </mergeCells>
  <pageMargins left="0.7" right="0.7" top="0.75" bottom="0.75" header="0.3" footer="0.3"/>
  <pageSetup paperSize="9" scale="35" orientation="landscape" r:id="rId1"/>
  <rowBreaks count="1" manualBreakCount="1">
    <brk id="2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1" sqref="E1:J1"/>
    </sheetView>
  </sheetViews>
  <sheetFormatPr defaultRowHeight="14.4" x14ac:dyDescent="0.3"/>
  <cols>
    <col min="1" max="1" width="18.6640625" customWidth="1"/>
    <col min="2" max="2" width="17.6640625" customWidth="1"/>
    <col min="3" max="3" width="14.88671875" customWidth="1"/>
    <col min="4" max="4" width="15.88671875" customWidth="1"/>
    <col min="5" max="5" width="12" customWidth="1"/>
  </cols>
  <sheetData>
    <row r="1" spans="1:10" ht="79.8" thickBot="1" x14ac:dyDescent="0.35">
      <c r="A1" s="136" t="s">
        <v>73</v>
      </c>
      <c r="B1" s="136" t="s">
        <v>74</v>
      </c>
      <c r="C1" s="136" t="s">
        <v>7</v>
      </c>
      <c r="D1" s="71" t="s">
        <v>75</v>
      </c>
      <c r="E1" s="128" t="s">
        <v>77</v>
      </c>
      <c r="F1" s="129"/>
      <c r="G1" s="129"/>
      <c r="H1" s="129"/>
      <c r="I1" s="129"/>
      <c r="J1" s="130"/>
    </row>
    <row r="2" spans="1:10" ht="15" thickBot="1" x14ac:dyDescent="0.35">
      <c r="A2" s="137"/>
      <c r="B2" s="137"/>
      <c r="C2" s="137"/>
      <c r="D2" s="3" t="s">
        <v>76</v>
      </c>
      <c r="E2" s="3" t="s">
        <v>78</v>
      </c>
      <c r="F2" s="3" t="s">
        <v>79</v>
      </c>
      <c r="G2" s="3" t="s">
        <v>80</v>
      </c>
      <c r="H2" s="3" t="s">
        <v>81</v>
      </c>
      <c r="I2" s="3" t="s">
        <v>82</v>
      </c>
      <c r="J2" s="3" t="s">
        <v>83</v>
      </c>
    </row>
    <row r="3" spans="1:10" x14ac:dyDescent="0.3">
      <c r="A3" s="207" t="s">
        <v>84</v>
      </c>
      <c r="B3" s="233"/>
      <c r="C3" s="233"/>
      <c r="D3" s="233"/>
      <c r="E3" s="233"/>
      <c r="F3" s="233"/>
      <c r="G3" s="233"/>
      <c r="H3" s="233"/>
      <c r="I3" s="233"/>
      <c r="J3" s="225"/>
    </row>
    <row r="4" spans="1:10" ht="16.2" thickBot="1" x14ac:dyDescent="0.35">
      <c r="A4" s="230" t="s">
        <v>85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ht="321" customHeight="1" x14ac:dyDescent="0.3">
      <c r="A5" s="205" t="s">
        <v>86</v>
      </c>
      <c r="B5" s="72" t="s">
        <v>44</v>
      </c>
      <c r="C5" s="205" t="s">
        <v>9</v>
      </c>
      <c r="D5" s="205">
        <v>98.3</v>
      </c>
      <c r="E5" s="205">
        <v>95.1</v>
      </c>
      <c r="F5" s="205">
        <v>100</v>
      </c>
      <c r="G5" s="205">
        <v>100</v>
      </c>
      <c r="H5" s="205">
        <v>100</v>
      </c>
      <c r="I5" s="205">
        <v>100</v>
      </c>
      <c r="J5" s="205">
        <v>100</v>
      </c>
    </row>
    <row r="6" spans="1:10" ht="53.4" thickBot="1" x14ac:dyDescent="0.35">
      <c r="A6" s="206"/>
      <c r="B6" s="3" t="s">
        <v>87</v>
      </c>
      <c r="C6" s="206"/>
      <c r="D6" s="206"/>
      <c r="E6" s="206"/>
      <c r="F6" s="206"/>
      <c r="G6" s="206"/>
      <c r="H6" s="206"/>
      <c r="I6" s="206"/>
      <c r="J6" s="206"/>
    </row>
    <row r="7" spans="1:10" ht="216" customHeight="1" x14ac:dyDescent="0.3">
      <c r="A7" s="205" t="s">
        <v>88</v>
      </c>
      <c r="B7" s="73" t="s">
        <v>44</v>
      </c>
      <c r="C7" s="205" t="s">
        <v>9</v>
      </c>
      <c r="D7" s="205" t="s">
        <v>10</v>
      </c>
      <c r="E7" s="205">
        <v>5.3</v>
      </c>
      <c r="F7" s="205">
        <v>6.3</v>
      </c>
      <c r="G7" s="205">
        <v>6.3</v>
      </c>
      <c r="H7" s="205">
        <v>6.3</v>
      </c>
      <c r="I7" s="205">
        <v>6.3</v>
      </c>
      <c r="J7" s="234">
        <v>6.3</v>
      </c>
    </row>
    <row r="8" spans="1:10" x14ac:dyDescent="0.3">
      <c r="A8" s="222"/>
      <c r="B8" s="74"/>
      <c r="C8" s="222"/>
      <c r="D8" s="222"/>
      <c r="E8" s="222"/>
      <c r="F8" s="222"/>
      <c r="G8" s="222"/>
      <c r="H8" s="222"/>
      <c r="I8" s="222"/>
      <c r="J8" s="235"/>
    </row>
    <row r="9" spans="1:10" ht="106.2" thickBot="1" x14ac:dyDescent="0.35">
      <c r="A9" s="206"/>
      <c r="B9" s="75" t="s">
        <v>89</v>
      </c>
      <c r="C9" s="206"/>
      <c r="D9" s="206"/>
      <c r="E9" s="206"/>
      <c r="F9" s="206"/>
      <c r="G9" s="206"/>
      <c r="H9" s="206"/>
      <c r="I9" s="206"/>
      <c r="J9" s="236"/>
    </row>
    <row r="10" spans="1:10" x14ac:dyDescent="0.3">
      <c r="A10" s="76" t="s">
        <v>90</v>
      </c>
      <c r="B10" s="78" t="s">
        <v>44</v>
      </c>
      <c r="C10" s="136" t="s">
        <v>9</v>
      </c>
      <c r="D10" s="136">
        <v>100</v>
      </c>
      <c r="E10" s="136">
        <v>0</v>
      </c>
      <c r="F10" s="136">
        <v>100</v>
      </c>
      <c r="G10" s="136">
        <v>100</v>
      </c>
      <c r="H10" s="136">
        <v>100</v>
      </c>
      <c r="I10" s="163">
        <v>100</v>
      </c>
      <c r="J10" s="163">
        <v>100</v>
      </c>
    </row>
    <row r="11" spans="1:10" ht="97.2" thickBot="1" x14ac:dyDescent="0.35">
      <c r="A11" s="77" t="s">
        <v>13</v>
      </c>
      <c r="B11" s="79" t="s">
        <v>91</v>
      </c>
      <c r="C11" s="137"/>
      <c r="D11" s="137"/>
      <c r="E11" s="137"/>
      <c r="F11" s="137"/>
      <c r="G11" s="137"/>
      <c r="H11" s="137"/>
      <c r="I11" s="183"/>
      <c r="J11" s="183"/>
    </row>
    <row r="12" spans="1:10" x14ac:dyDescent="0.3">
      <c r="A12" s="76" t="s">
        <v>92</v>
      </c>
      <c r="B12" s="80" t="s">
        <v>45</v>
      </c>
      <c r="C12" s="136" t="s">
        <v>9</v>
      </c>
      <c r="D12" s="136">
        <v>100</v>
      </c>
      <c r="E12" s="136">
        <v>0</v>
      </c>
      <c r="F12" s="136">
        <v>100</v>
      </c>
      <c r="G12" s="136">
        <v>100</v>
      </c>
      <c r="H12" s="136">
        <v>100</v>
      </c>
      <c r="I12" s="163">
        <v>100</v>
      </c>
      <c r="J12" s="163">
        <v>100</v>
      </c>
    </row>
    <row r="13" spans="1:10" ht="138.6" thickBot="1" x14ac:dyDescent="0.35">
      <c r="A13" s="77" t="s">
        <v>93</v>
      </c>
      <c r="B13" s="81" t="s">
        <v>94</v>
      </c>
      <c r="C13" s="137"/>
      <c r="D13" s="137"/>
      <c r="E13" s="137"/>
      <c r="F13" s="137"/>
      <c r="G13" s="137"/>
      <c r="H13" s="137"/>
      <c r="I13" s="183"/>
      <c r="J13" s="183"/>
    </row>
    <row r="14" spans="1:10" x14ac:dyDescent="0.3">
      <c r="A14" s="76" t="s">
        <v>95</v>
      </c>
      <c r="B14" s="80" t="s">
        <v>23</v>
      </c>
      <c r="C14" s="136" t="s">
        <v>9</v>
      </c>
      <c r="D14" s="136">
        <v>100</v>
      </c>
      <c r="E14" s="136">
        <v>0</v>
      </c>
      <c r="F14" s="136">
        <v>100</v>
      </c>
      <c r="G14" s="136">
        <v>100</v>
      </c>
      <c r="H14" s="136">
        <v>100</v>
      </c>
      <c r="I14" s="163">
        <v>100</v>
      </c>
      <c r="J14" s="163">
        <v>100</v>
      </c>
    </row>
    <row r="15" spans="1:10" ht="93" thickBot="1" x14ac:dyDescent="0.35">
      <c r="A15" s="77" t="s">
        <v>20</v>
      </c>
      <c r="B15" s="81" t="s">
        <v>24</v>
      </c>
      <c r="C15" s="137"/>
      <c r="D15" s="137"/>
      <c r="E15" s="137"/>
      <c r="F15" s="137"/>
      <c r="G15" s="137"/>
      <c r="H15" s="137"/>
      <c r="I15" s="183"/>
      <c r="J15" s="183"/>
    </row>
    <row r="16" spans="1:10" x14ac:dyDescent="0.3">
      <c r="A16" s="76" t="s">
        <v>96</v>
      </c>
      <c r="B16" s="80" t="s">
        <v>30</v>
      </c>
      <c r="C16" s="136" t="s">
        <v>98</v>
      </c>
      <c r="D16" s="136">
        <v>15</v>
      </c>
      <c r="E16" s="136">
        <v>0</v>
      </c>
      <c r="F16" s="136">
        <v>15</v>
      </c>
      <c r="G16" s="136">
        <v>15</v>
      </c>
      <c r="H16" s="136">
        <v>15</v>
      </c>
      <c r="I16" s="163">
        <v>15</v>
      </c>
      <c r="J16" s="163">
        <v>15</v>
      </c>
    </row>
    <row r="17" spans="1:10" ht="207.6" thickBot="1" x14ac:dyDescent="0.35">
      <c r="A17" s="77" t="s">
        <v>28</v>
      </c>
      <c r="B17" s="81" t="s">
        <v>97</v>
      </c>
      <c r="C17" s="137"/>
      <c r="D17" s="137"/>
      <c r="E17" s="137"/>
      <c r="F17" s="137"/>
      <c r="G17" s="137"/>
      <c r="H17" s="137"/>
      <c r="I17" s="183"/>
      <c r="J17" s="183"/>
    </row>
    <row r="18" spans="1:10" x14ac:dyDescent="0.3">
      <c r="A18" s="76" t="s">
        <v>99</v>
      </c>
      <c r="B18" s="80" t="s">
        <v>26</v>
      </c>
      <c r="C18" s="136" t="s">
        <v>102</v>
      </c>
      <c r="D18" s="136">
        <v>10</v>
      </c>
      <c r="E18" s="136">
        <v>0</v>
      </c>
      <c r="F18" s="136">
        <v>10</v>
      </c>
      <c r="G18" s="136">
        <v>10</v>
      </c>
      <c r="H18" s="136">
        <v>10</v>
      </c>
      <c r="I18" s="163">
        <v>10</v>
      </c>
      <c r="J18" s="163">
        <v>10</v>
      </c>
    </row>
    <row r="19" spans="1:10" ht="166.2" thickBot="1" x14ac:dyDescent="0.35">
      <c r="A19" s="77" t="s">
        <v>100</v>
      </c>
      <c r="B19" s="81" t="s">
        <v>101</v>
      </c>
      <c r="C19" s="137"/>
      <c r="D19" s="137"/>
      <c r="E19" s="137"/>
      <c r="F19" s="137"/>
      <c r="G19" s="137"/>
      <c r="H19" s="137"/>
      <c r="I19" s="183"/>
      <c r="J19" s="183"/>
    </row>
  </sheetData>
  <mergeCells count="64">
    <mergeCell ref="I16:I17"/>
    <mergeCell ref="J16:J17"/>
    <mergeCell ref="C18:C19"/>
    <mergeCell ref="D18:D19"/>
    <mergeCell ref="E18:E19"/>
    <mergeCell ref="F18:F19"/>
    <mergeCell ref="G18:G19"/>
    <mergeCell ref="H18:H19"/>
    <mergeCell ref="I18:I19"/>
    <mergeCell ref="J18:J19"/>
    <mergeCell ref="C16:C17"/>
    <mergeCell ref="D16:D17"/>
    <mergeCell ref="E16:E17"/>
    <mergeCell ref="F16:F17"/>
    <mergeCell ref="G16:G17"/>
    <mergeCell ref="H16:H17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  <mergeCell ref="C12:C13"/>
    <mergeCell ref="D12:D13"/>
    <mergeCell ref="E12:E13"/>
    <mergeCell ref="F12:F13"/>
    <mergeCell ref="G12:G13"/>
    <mergeCell ref="H12:H13"/>
    <mergeCell ref="I7:I9"/>
    <mergeCell ref="J7:J9"/>
    <mergeCell ref="C10:C11"/>
    <mergeCell ref="D10:D11"/>
    <mergeCell ref="E10:E11"/>
    <mergeCell ref="F10:F11"/>
    <mergeCell ref="G10:G11"/>
    <mergeCell ref="H10:H11"/>
    <mergeCell ref="I10:I11"/>
    <mergeCell ref="J10:J11"/>
    <mergeCell ref="H5:H6"/>
    <mergeCell ref="I5:I6"/>
    <mergeCell ref="J5:J6"/>
    <mergeCell ref="A7:A9"/>
    <mergeCell ref="C7:C9"/>
    <mergeCell ref="D7:D9"/>
    <mergeCell ref="E7:E9"/>
    <mergeCell ref="F7:F9"/>
    <mergeCell ref="G7:G9"/>
    <mergeCell ref="H7:H9"/>
    <mergeCell ref="A5:A6"/>
    <mergeCell ref="C5:C6"/>
    <mergeCell ref="D5:D6"/>
    <mergeCell ref="E5:E6"/>
    <mergeCell ref="F5:F6"/>
    <mergeCell ref="G5:G6"/>
    <mergeCell ref="A4:J4"/>
    <mergeCell ref="A1:A2"/>
    <mergeCell ref="B1:B2"/>
    <mergeCell ref="C1:C2"/>
    <mergeCell ref="E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view="pageBreakPreview" zoomScale="70" zoomScaleNormal="100" zoomScaleSheetLayoutView="70" workbookViewId="0">
      <selection activeCell="J6" sqref="J6"/>
    </sheetView>
  </sheetViews>
  <sheetFormatPr defaultRowHeight="14.4" x14ac:dyDescent="0.3"/>
  <cols>
    <col min="1" max="1" width="37.109375" customWidth="1"/>
    <col min="2" max="2" width="10.33203125" customWidth="1"/>
    <col min="3" max="3" width="13.6640625" customWidth="1"/>
    <col min="4" max="4" width="17.33203125" style="107" customWidth="1"/>
    <col min="5" max="10" width="12.33203125" customWidth="1"/>
    <col min="11" max="11" width="13.33203125" customWidth="1"/>
    <col min="12" max="12" width="22.5546875" customWidth="1"/>
    <col min="13" max="13" width="10.88671875" customWidth="1"/>
    <col min="14" max="19" width="11.33203125" customWidth="1"/>
    <col min="20" max="20" width="10" customWidth="1"/>
  </cols>
  <sheetData>
    <row r="1" spans="1:20" ht="14.4" customHeight="1" x14ac:dyDescent="0.3">
      <c r="P1" s="237" t="s">
        <v>138</v>
      </c>
      <c r="Q1" s="237"/>
      <c r="R1" s="237"/>
      <c r="S1" s="237"/>
      <c r="T1" s="237"/>
    </row>
    <row r="2" spans="1:20" ht="14.4" customHeight="1" x14ac:dyDescent="0.3">
      <c r="P2" s="237"/>
      <c r="Q2" s="237"/>
      <c r="R2" s="237"/>
      <c r="S2" s="237"/>
      <c r="T2" s="237"/>
    </row>
    <row r="3" spans="1:20" ht="14.4" customHeight="1" x14ac:dyDescent="0.3">
      <c r="P3" s="127"/>
      <c r="Q3" s="127"/>
      <c r="R3" s="127"/>
      <c r="S3" s="127"/>
      <c r="T3" s="127"/>
    </row>
    <row r="4" spans="1:20" ht="31.8" customHeight="1" x14ac:dyDescent="0.3">
      <c r="A4" s="238" t="s">
        <v>135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</row>
    <row r="5" spans="1:20" ht="39.6" customHeight="1" x14ac:dyDescent="0.3">
      <c r="A5" s="242" t="s">
        <v>107</v>
      </c>
      <c r="B5" s="242" t="s">
        <v>108</v>
      </c>
      <c r="C5" s="242" t="s">
        <v>2</v>
      </c>
      <c r="D5" s="242" t="s">
        <v>3</v>
      </c>
      <c r="E5" s="242" t="s">
        <v>109</v>
      </c>
      <c r="F5" s="242"/>
      <c r="G5" s="242"/>
      <c r="H5" s="242"/>
      <c r="I5" s="242"/>
      <c r="J5" s="242"/>
      <c r="K5" s="242"/>
      <c r="L5" s="242" t="s">
        <v>110</v>
      </c>
      <c r="M5" s="242"/>
      <c r="N5" s="242"/>
      <c r="O5" s="242"/>
      <c r="P5" s="242"/>
      <c r="Q5" s="242"/>
      <c r="R5" s="242"/>
      <c r="S5" s="242"/>
      <c r="T5" s="242"/>
    </row>
    <row r="6" spans="1:20" ht="81" customHeight="1" x14ac:dyDescent="0.3">
      <c r="A6" s="242"/>
      <c r="B6" s="242"/>
      <c r="C6" s="242"/>
      <c r="D6" s="242"/>
      <c r="E6" s="104" t="s">
        <v>40</v>
      </c>
      <c r="F6" s="121">
        <v>2017</v>
      </c>
      <c r="G6" s="112">
        <v>2018</v>
      </c>
      <c r="H6" s="112">
        <v>2019</v>
      </c>
      <c r="I6" s="112">
        <v>2020</v>
      </c>
      <c r="J6" s="112">
        <v>2021</v>
      </c>
      <c r="K6" s="104">
        <v>2022</v>
      </c>
      <c r="L6" s="104" t="s">
        <v>6</v>
      </c>
      <c r="M6" s="104" t="s">
        <v>111</v>
      </c>
      <c r="N6" s="104" t="s">
        <v>112</v>
      </c>
      <c r="O6" s="112">
        <v>2017</v>
      </c>
      <c r="P6" s="112">
        <v>2018</v>
      </c>
      <c r="Q6" s="112">
        <v>2019</v>
      </c>
      <c r="R6" s="112">
        <v>2020</v>
      </c>
      <c r="S6" s="121">
        <v>2021</v>
      </c>
      <c r="T6" s="104">
        <v>2022</v>
      </c>
    </row>
    <row r="7" spans="1:20" ht="27.6" customHeight="1" x14ac:dyDescent="0.3">
      <c r="A7" s="243" t="s">
        <v>122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</row>
    <row r="8" spans="1:20" ht="57" customHeight="1" x14ac:dyDescent="0.3">
      <c r="A8" s="275" t="s">
        <v>136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106" t="s">
        <v>113</v>
      </c>
      <c r="M8" s="126" t="s">
        <v>9</v>
      </c>
      <c r="N8" s="102"/>
      <c r="O8" s="113"/>
      <c r="P8" s="113"/>
      <c r="Q8" s="113"/>
      <c r="R8" s="113"/>
      <c r="S8" s="113"/>
      <c r="T8" s="102"/>
    </row>
    <row r="9" spans="1:20" ht="46.95" customHeight="1" x14ac:dyDescent="0.3">
      <c r="A9" s="276" t="s">
        <v>137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106"/>
      <c r="M9" s="126"/>
      <c r="N9" s="102"/>
      <c r="O9" s="113"/>
      <c r="P9" s="113"/>
      <c r="Q9" s="113"/>
      <c r="R9" s="113"/>
      <c r="S9" s="113"/>
      <c r="T9" s="102"/>
    </row>
    <row r="10" spans="1:20" ht="34.950000000000003" customHeight="1" x14ac:dyDescent="0.3">
      <c r="A10" s="239" t="s">
        <v>126</v>
      </c>
      <c r="B10" s="239" t="s">
        <v>133</v>
      </c>
      <c r="C10" s="239" t="s">
        <v>124</v>
      </c>
      <c r="D10" s="104" t="s">
        <v>116</v>
      </c>
      <c r="E10" s="124">
        <v>7885.3697279999997</v>
      </c>
      <c r="F10" s="124">
        <v>7885.3697279999997</v>
      </c>
      <c r="G10" s="113"/>
      <c r="H10" s="113"/>
      <c r="I10" s="113"/>
      <c r="J10" s="113"/>
      <c r="K10" s="105"/>
      <c r="L10" s="239" t="s">
        <v>114</v>
      </c>
      <c r="M10" s="239" t="s">
        <v>134</v>
      </c>
      <c r="N10" s="239"/>
      <c r="O10" s="239"/>
      <c r="P10" s="109"/>
      <c r="Q10" s="109"/>
      <c r="R10" s="109"/>
      <c r="S10" s="118"/>
      <c r="T10" s="259"/>
    </row>
    <row r="11" spans="1:20" ht="33" customHeight="1" x14ac:dyDescent="0.3">
      <c r="A11" s="240"/>
      <c r="B11" s="240"/>
      <c r="C11" s="240"/>
      <c r="D11" s="104" t="s">
        <v>117</v>
      </c>
      <c r="E11" s="124">
        <v>3066.5326719999998</v>
      </c>
      <c r="F11" s="124">
        <v>3066.5326719999998</v>
      </c>
      <c r="G11" s="113"/>
      <c r="H11" s="113"/>
      <c r="I11" s="113"/>
      <c r="J11" s="113"/>
      <c r="K11" s="105"/>
      <c r="L11" s="240"/>
      <c r="M11" s="240"/>
      <c r="N11" s="240"/>
      <c r="O11" s="240"/>
      <c r="P11" s="110"/>
      <c r="Q11" s="110"/>
      <c r="R11" s="110"/>
      <c r="S11" s="119"/>
      <c r="T11" s="260"/>
    </row>
    <row r="12" spans="1:20" ht="40.5" customHeight="1" x14ac:dyDescent="0.3">
      <c r="A12" s="240"/>
      <c r="B12" s="240"/>
      <c r="C12" s="240"/>
      <c r="D12" s="104" t="s">
        <v>121</v>
      </c>
      <c r="E12" s="124">
        <v>3066.5326719999998</v>
      </c>
      <c r="F12" s="124">
        <v>3066.5326719999998</v>
      </c>
      <c r="G12" s="112"/>
      <c r="H12" s="112"/>
      <c r="I12" s="112"/>
      <c r="J12" s="112"/>
      <c r="K12" s="104"/>
      <c r="L12" s="240"/>
      <c r="M12" s="240"/>
      <c r="N12" s="240"/>
      <c r="O12" s="240"/>
      <c r="P12" s="110"/>
      <c r="Q12" s="110"/>
      <c r="R12" s="110"/>
      <c r="S12" s="119"/>
      <c r="T12" s="260"/>
    </row>
    <row r="13" spans="1:20" ht="25.95" customHeight="1" x14ac:dyDescent="0.3">
      <c r="A13" s="241"/>
      <c r="B13" s="241"/>
      <c r="C13" s="241"/>
      <c r="D13" s="104" t="s">
        <v>120</v>
      </c>
      <c r="E13" s="124">
        <v>10951.902400000001</v>
      </c>
      <c r="F13" s="125">
        <v>10951.902400000001</v>
      </c>
      <c r="G13" s="112"/>
      <c r="H13" s="112"/>
      <c r="I13" s="112"/>
      <c r="J13" s="112"/>
      <c r="K13" s="104"/>
      <c r="L13" s="241"/>
      <c r="M13" s="241"/>
      <c r="N13" s="241"/>
      <c r="O13" s="241"/>
      <c r="P13" s="111"/>
      <c r="Q13" s="111"/>
      <c r="R13" s="111"/>
      <c r="S13" s="120"/>
      <c r="T13" s="261"/>
    </row>
    <row r="14" spans="1:20" ht="27" customHeight="1" x14ac:dyDescent="0.3">
      <c r="A14" s="263" t="s">
        <v>118</v>
      </c>
      <c r="B14" s="264"/>
      <c r="C14" s="265"/>
      <c r="D14" s="104" t="s">
        <v>116</v>
      </c>
      <c r="E14" s="124">
        <v>7885.3697279999997</v>
      </c>
      <c r="F14" s="124">
        <v>7885.3697279999997</v>
      </c>
      <c r="G14" s="106"/>
      <c r="H14" s="106"/>
      <c r="I14" s="106"/>
      <c r="J14" s="106"/>
      <c r="K14" s="106"/>
      <c r="L14" s="239" t="s">
        <v>114</v>
      </c>
      <c r="M14" s="239" t="s">
        <v>134</v>
      </c>
      <c r="N14" s="239"/>
      <c r="O14" s="253">
        <v>41622.6</v>
      </c>
      <c r="P14" s="109"/>
      <c r="Q14" s="109"/>
      <c r="R14" s="109"/>
      <c r="S14" s="118"/>
      <c r="T14" s="239"/>
    </row>
    <row r="15" spans="1:20" ht="27" customHeight="1" x14ac:dyDescent="0.3">
      <c r="A15" s="266"/>
      <c r="B15" s="267"/>
      <c r="C15" s="268"/>
      <c r="D15" s="104" t="s">
        <v>117</v>
      </c>
      <c r="E15" s="124">
        <v>3066.5326719999998</v>
      </c>
      <c r="F15" s="124">
        <v>3066.5326719999998</v>
      </c>
      <c r="G15" s="106"/>
      <c r="H15" s="106"/>
      <c r="I15" s="106"/>
      <c r="J15" s="106"/>
      <c r="K15" s="106"/>
      <c r="L15" s="240"/>
      <c r="M15" s="240"/>
      <c r="N15" s="240"/>
      <c r="O15" s="254"/>
      <c r="P15" s="110"/>
      <c r="Q15" s="110"/>
      <c r="R15" s="110"/>
      <c r="S15" s="119"/>
      <c r="T15" s="240"/>
    </row>
    <row r="16" spans="1:20" ht="43.5" customHeight="1" x14ac:dyDescent="0.3">
      <c r="A16" s="266"/>
      <c r="B16" s="267"/>
      <c r="C16" s="268"/>
      <c r="D16" s="104" t="s">
        <v>121</v>
      </c>
      <c r="E16" s="124">
        <v>3066.5326719999998</v>
      </c>
      <c r="F16" s="124">
        <v>3066.5326719999998</v>
      </c>
      <c r="G16" s="106"/>
      <c r="H16" s="106"/>
      <c r="I16" s="106"/>
      <c r="J16" s="106"/>
      <c r="K16" s="106"/>
      <c r="L16" s="240"/>
      <c r="M16" s="240"/>
      <c r="N16" s="240"/>
      <c r="O16" s="254"/>
      <c r="P16" s="110"/>
      <c r="Q16" s="110"/>
      <c r="R16" s="110"/>
      <c r="S16" s="119"/>
      <c r="T16" s="240"/>
    </row>
    <row r="17" spans="1:20" ht="26.4" customHeight="1" x14ac:dyDescent="0.3">
      <c r="A17" s="269"/>
      <c r="B17" s="270"/>
      <c r="C17" s="271"/>
      <c r="D17" s="104" t="s">
        <v>120</v>
      </c>
      <c r="E17" s="124">
        <v>10951.902400000001</v>
      </c>
      <c r="F17" s="125">
        <v>10951.902400000001</v>
      </c>
      <c r="G17" s="108"/>
      <c r="H17" s="108"/>
      <c r="I17" s="108"/>
      <c r="J17" s="108"/>
      <c r="K17" s="108"/>
      <c r="L17" s="241"/>
      <c r="M17" s="241"/>
      <c r="N17" s="241"/>
      <c r="O17" s="255"/>
      <c r="P17" s="111"/>
      <c r="Q17" s="111"/>
      <c r="R17" s="111"/>
      <c r="S17" s="120"/>
      <c r="T17" s="241"/>
    </row>
    <row r="18" spans="1:20" ht="36.75" customHeight="1" x14ac:dyDescent="0.3">
      <c r="A18" s="272" t="s">
        <v>127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4"/>
      <c r="L18" s="106"/>
      <c r="M18" s="117"/>
      <c r="N18" s="117"/>
      <c r="O18" s="117"/>
      <c r="P18" s="117"/>
      <c r="Q18" s="117"/>
      <c r="R18" s="117"/>
      <c r="S18" s="121"/>
      <c r="T18" s="117"/>
    </row>
    <row r="19" spans="1:20" ht="24.6" customHeight="1" x14ac:dyDescent="0.3">
      <c r="A19" s="239" t="s">
        <v>128</v>
      </c>
      <c r="B19" s="239" t="s">
        <v>133</v>
      </c>
      <c r="C19" s="239" t="s">
        <v>125</v>
      </c>
      <c r="D19" s="117" t="s">
        <v>116</v>
      </c>
      <c r="E19" s="124">
        <v>3942.6702700000001</v>
      </c>
      <c r="F19" s="124">
        <v>3942.6702700000001</v>
      </c>
      <c r="G19" s="106"/>
      <c r="H19" s="106"/>
      <c r="I19" s="106"/>
      <c r="J19" s="106"/>
      <c r="K19" s="106"/>
      <c r="L19" s="239" t="s">
        <v>114</v>
      </c>
      <c r="M19" s="239" t="s">
        <v>134</v>
      </c>
      <c r="N19" s="239"/>
      <c r="O19" s="239"/>
      <c r="P19" s="114"/>
      <c r="Q19" s="114"/>
      <c r="R19" s="114"/>
      <c r="S19" s="118"/>
      <c r="T19" s="259"/>
    </row>
    <row r="20" spans="1:20" ht="23.4" customHeight="1" x14ac:dyDescent="0.3">
      <c r="A20" s="240"/>
      <c r="B20" s="240"/>
      <c r="C20" s="240"/>
      <c r="D20" s="117" t="s">
        <v>117</v>
      </c>
      <c r="E20" s="124">
        <v>1533.2606599999999</v>
      </c>
      <c r="F20" s="124">
        <v>1533.2606599999999</v>
      </c>
      <c r="G20" s="106"/>
      <c r="H20" s="106"/>
      <c r="I20" s="106"/>
      <c r="J20" s="106"/>
      <c r="K20" s="106"/>
      <c r="L20" s="240"/>
      <c r="M20" s="240"/>
      <c r="N20" s="240"/>
      <c r="O20" s="240"/>
      <c r="P20" s="115"/>
      <c r="Q20" s="115"/>
      <c r="R20" s="115"/>
      <c r="S20" s="119"/>
      <c r="T20" s="260"/>
    </row>
    <row r="21" spans="1:20" ht="46.5" customHeight="1" x14ac:dyDescent="0.3">
      <c r="A21" s="240"/>
      <c r="B21" s="240"/>
      <c r="C21" s="240"/>
      <c r="D21" s="117" t="s">
        <v>121</v>
      </c>
      <c r="E21" s="124">
        <v>1533.2606599999999</v>
      </c>
      <c r="F21" s="124">
        <v>1533.2606599999999</v>
      </c>
      <c r="G21" s="106"/>
      <c r="H21" s="106"/>
      <c r="I21" s="106"/>
      <c r="J21" s="106"/>
      <c r="K21" s="106"/>
      <c r="L21" s="240"/>
      <c r="M21" s="240"/>
      <c r="N21" s="240"/>
      <c r="O21" s="240"/>
      <c r="P21" s="115"/>
      <c r="Q21" s="115"/>
      <c r="R21" s="115"/>
      <c r="S21" s="119"/>
      <c r="T21" s="260"/>
    </row>
    <row r="22" spans="1:20" ht="27" customHeight="1" x14ac:dyDescent="0.3">
      <c r="A22" s="241"/>
      <c r="B22" s="241"/>
      <c r="C22" s="241"/>
      <c r="D22" s="117" t="s">
        <v>120</v>
      </c>
      <c r="E22" s="125">
        <v>5475.9309300000004</v>
      </c>
      <c r="F22" s="124">
        <v>5475.9309300000004</v>
      </c>
      <c r="G22" s="108"/>
      <c r="H22" s="108"/>
      <c r="I22" s="108"/>
      <c r="J22" s="108"/>
      <c r="K22" s="106"/>
      <c r="L22" s="241"/>
      <c r="M22" s="241"/>
      <c r="N22" s="241"/>
      <c r="O22" s="241"/>
      <c r="P22" s="116"/>
      <c r="Q22" s="116"/>
      <c r="R22" s="116"/>
      <c r="S22" s="120"/>
      <c r="T22" s="261"/>
    </row>
    <row r="23" spans="1:20" ht="23.4" customHeight="1" x14ac:dyDescent="0.3">
      <c r="A23" s="244" t="s">
        <v>119</v>
      </c>
      <c r="B23" s="245"/>
      <c r="C23" s="246"/>
      <c r="D23" s="117" t="s">
        <v>116</v>
      </c>
      <c r="E23" s="124">
        <v>3942.6702700000001</v>
      </c>
      <c r="F23" s="124">
        <v>3942.6702700000001</v>
      </c>
      <c r="G23" s="106"/>
      <c r="H23" s="106"/>
      <c r="I23" s="106"/>
      <c r="J23" s="106"/>
      <c r="K23" s="106"/>
      <c r="L23" s="239" t="s">
        <v>115</v>
      </c>
      <c r="M23" s="239" t="s">
        <v>134</v>
      </c>
      <c r="N23" s="239"/>
      <c r="O23" s="253">
        <v>8100</v>
      </c>
      <c r="P23" s="114"/>
      <c r="Q23" s="114"/>
      <c r="R23" s="114"/>
      <c r="S23" s="118"/>
      <c r="T23" s="256"/>
    </row>
    <row r="24" spans="1:20" ht="28.2" customHeight="1" x14ac:dyDescent="0.3">
      <c r="A24" s="247"/>
      <c r="B24" s="248"/>
      <c r="C24" s="249"/>
      <c r="D24" s="117" t="s">
        <v>117</v>
      </c>
      <c r="E24" s="124">
        <v>1533.2606599999999</v>
      </c>
      <c r="F24" s="124">
        <v>1533.2606599999999</v>
      </c>
      <c r="G24" s="106"/>
      <c r="H24" s="106"/>
      <c r="I24" s="106"/>
      <c r="J24" s="106"/>
      <c r="K24" s="106"/>
      <c r="L24" s="240"/>
      <c r="M24" s="240"/>
      <c r="N24" s="240"/>
      <c r="O24" s="254"/>
      <c r="P24" s="115"/>
      <c r="Q24" s="115"/>
      <c r="R24" s="115"/>
      <c r="S24" s="119"/>
      <c r="T24" s="257"/>
    </row>
    <row r="25" spans="1:20" ht="43.5" customHeight="1" x14ac:dyDescent="0.3">
      <c r="A25" s="247"/>
      <c r="B25" s="248"/>
      <c r="C25" s="249"/>
      <c r="D25" s="117" t="s">
        <v>121</v>
      </c>
      <c r="E25" s="124">
        <v>1533.2606599999999</v>
      </c>
      <c r="F25" s="124">
        <v>1533.2606599999999</v>
      </c>
      <c r="G25" s="106"/>
      <c r="H25" s="106"/>
      <c r="I25" s="106"/>
      <c r="J25" s="106"/>
      <c r="K25" s="106"/>
      <c r="L25" s="240"/>
      <c r="M25" s="240"/>
      <c r="N25" s="240"/>
      <c r="O25" s="254"/>
      <c r="P25" s="115"/>
      <c r="Q25" s="115"/>
      <c r="R25" s="115"/>
      <c r="S25" s="119"/>
      <c r="T25" s="257"/>
    </row>
    <row r="26" spans="1:20" ht="40.950000000000003" customHeight="1" x14ac:dyDescent="0.3">
      <c r="A26" s="250"/>
      <c r="B26" s="251"/>
      <c r="C26" s="252"/>
      <c r="D26" s="117" t="s">
        <v>120</v>
      </c>
      <c r="E26" s="125">
        <v>5475.9309300000004</v>
      </c>
      <c r="F26" s="124">
        <v>5475.9309300000004</v>
      </c>
      <c r="G26" s="108"/>
      <c r="H26" s="108"/>
      <c r="I26" s="108"/>
      <c r="J26" s="108"/>
      <c r="K26" s="106"/>
      <c r="L26" s="241"/>
      <c r="M26" s="241"/>
      <c r="N26" s="241"/>
      <c r="O26" s="255"/>
      <c r="P26" s="116"/>
      <c r="Q26" s="116"/>
      <c r="R26" s="116"/>
      <c r="S26" s="120"/>
      <c r="T26" s="258"/>
    </row>
    <row r="27" spans="1:20" ht="36.75" customHeight="1" x14ac:dyDescent="0.3">
      <c r="A27" s="272" t="s">
        <v>129</v>
      </c>
      <c r="B27" s="273"/>
      <c r="C27" s="273"/>
      <c r="D27" s="273"/>
      <c r="E27" s="273"/>
      <c r="F27" s="273"/>
      <c r="G27" s="274"/>
      <c r="H27" s="106"/>
      <c r="I27" s="117"/>
      <c r="J27" s="117"/>
      <c r="K27" s="117"/>
      <c r="L27" s="106"/>
      <c r="M27" s="104"/>
      <c r="N27" s="104"/>
      <c r="O27" s="124"/>
      <c r="P27" s="112"/>
      <c r="Q27" s="112"/>
      <c r="R27" s="112"/>
      <c r="S27" s="121"/>
      <c r="T27" s="104"/>
    </row>
    <row r="28" spans="1:20" ht="24.6" customHeight="1" x14ac:dyDescent="0.3">
      <c r="A28" s="239" t="s">
        <v>130</v>
      </c>
      <c r="B28" s="239" t="s">
        <v>123</v>
      </c>
      <c r="C28" s="239" t="s">
        <v>125</v>
      </c>
      <c r="D28" s="117" t="s">
        <v>116</v>
      </c>
      <c r="E28" s="124">
        <v>1785.8789999999999</v>
      </c>
      <c r="F28" s="124">
        <v>1785.8789999999999</v>
      </c>
      <c r="G28" s="106"/>
      <c r="H28" s="106"/>
      <c r="I28" s="106"/>
      <c r="J28" s="106"/>
      <c r="K28" s="106"/>
      <c r="L28" s="239" t="s">
        <v>114</v>
      </c>
      <c r="M28" s="239" t="s">
        <v>134</v>
      </c>
      <c r="N28" s="239"/>
      <c r="O28" s="253">
        <v>1466</v>
      </c>
      <c r="P28" s="109"/>
      <c r="Q28" s="109"/>
      <c r="R28" s="109"/>
      <c r="S28" s="118"/>
      <c r="T28" s="259"/>
    </row>
    <row r="29" spans="1:20" ht="23.4" customHeight="1" x14ac:dyDescent="0.3">
      <c r="A29" s="240"/>
      <c r="B29" s="240"/>
      <c r="C29" s="240"/>
      <c r="D29" s="117" t="s">
        <v>117</v>
      </c>
      <c r="E29" s="124">
        <v>694.50850000000003</v>
      </c>
      <c r="F29" s="124">
        <v>694.50850000000003</v>
      </c>
      <c r="G29" s="106"/>
      <c r="H29" s="106"/>
      <c r="I29" s="106"/>
      <c r="J29" s="106"/>
      <c r="K29" s="106"/>
      <c r="L29" s="240"/>
      <c r="M29" s="240"/>
      <c r="N29" s="240"/>
      <c r="O29" s="254"/>
      <c r="P29" s="110"/>
      <c r="Q29" s="110"/>
      <c r="R29" s="110"/>
      <c r="S29" s="119"/>
      <c r="T29" s="260"/>
    </row>
    <row r="30" spans="1:20" ht="46.5" customHeight="1" x14ac:dyDescent="0.3">
      <c r="A30" s="240"/>
      <c r="B30" s="240"/>
      <c r="C30" s="240"/>
      <c r="D30" s="117" t="s">
        <v>121</v>
      </c>
      <c r="E30" s="124">
        <v>694.50850000000003</v>
      </c>
      <c r="F30" s="124">
        <v>694.50850000000003</v>
      </c>
      <c r="G30" s="106"/>
      <c r="H30" s="106"/>
      <c r="I30" s="106"/>
      <c r="J30" s="106"/>
      <c r="K30" s="106"/>
      <c r="L30" s="240"/>
      <c r="M30" s="240"/>
      <c r="N30" s="240"/>
      <c r="O30" s="254"/>
      <c r="P30" s="110"/>
      <c r="Q30" s="110"/>
      <c r="R30" s="110"/>
      <c r="S30" s="119"/>
      <c r="T30" s="260"/>
    </row>
    <row r="31" spans="1:20" ht="27" customHeight="1" x14ac:dyDescent="0.3">
      <c r="A31" s="241"/>
      <c r="B31" s="241"/>
      <c r="C31" s="241"/>
      <c r="D31" s="117" t="s">
        <v>120</v>
      </c>
      <c r="E31" s="125">
        <v>2480.3874999999998</v>
      </c>
      <c r="F31" s="124">
        <v>2480.3874999999998</v>
      </c>
      <c r="G31" s="106"/>
      <c r="H31" s="108"/>
      <c r="I31" s="108"/>
      <c r="J31" s="108"/>
      <c r="K31" s="106"/>
      <c r="L31" s="241"/>
      <c r="M31" s="241"/>
      <c r="N31" s="241"/>
      <c r="O31" s="255"/>
      <c r="P31" s="111"/>
      <c r="Q31" s="111"/>
      <c r="R31" s="111"/>
      <c r="S31" s="120"/>
      <c r="T31" s="261"/>
    </row>
    <row r="32" spans="1:20" ht="23.4" customHeight="1" x14ac:dyDescent="0.3">
      <c r="A32" s="263" t="s">
        <v>131</v>
      </c>
      <c r="B32" s="264"/>
      <c r="C32" s="265"/>
      <c r="D32" s="117" t="s">
        <v>116</v>
      </c>
      <c r="E32" s="124">
        <v>1785.8789999999999</v>
      </c>
      <c r="F32" s="124">
        <v>1785.8789999999999</v>
      </c>
      <c r="G32" s="106"/>
      <c r="H32" s="106"/>
      <c r="I32" s="106"/>
      <c r="J32" s="106"/>
      <c r="K32" s="106"/>
      <c r="L32" s="239" t="s">
        <v>115</v>
      </c>
      <c r="M32" s="239" t="s">
        <v>134</v>
      </c>
      <c r="N32" s="239"/>
      <c r="O32" s="253">
        <v>1466</v>
      </c>
      <c r="P32" s="109"/>
      <c r="Q32" s="109"/>
      <c r="R32" s="109"/>
      <c r="S32" s="118"/>
      <c r="T32" s="256"/>
    </row>
    <row r="33" spans="1:20" ht="28.2" customHeight="1" x14ac:dyDescent="0.3">
      <c r="A33" s="266"/>
      <c r="B33" s="267"/>
      <c r="C33" s="268"/>
      <c r="D33" s="117" t="s">
        <v>117</v>
      </c>
      <c r="E33" s="124">
        <v>694.50850000000003</v>
      </c>
      <c r="F33" s="124">
        <v>694.50850000000003</v>
      </c>
      <c r="G33" s="106"/>
      <c r="H33" s="106"/>
      <c r="I33" s="106"/>
      <c r="J33" s="106"/>
      <c r="K33" s="106"/>
      <c r="L33" s="240"/>
      <c r="M33" s="240"/>
      <c r="N33" s="240"/>
      <c r="O33" s="254"/>
      <c r="P33" s="110"/>
      <c r="Q33" s="110"/>
      <c r="R33" s="110"/>
      <c r="S33" s="119"/>
      <c r="T33" s="257"/>
    </row>
    <row r="34" spans="1:20" ht="43.5" customHeight="1" x14ac:dyDescent="0.3">
      <c r="A34" s="266"/>
      <c r="B34" s="267"/>
      <c r="C34" s="268"/>
      <c r="D34" s="117" t="s">
        <v>121</v>
      </c>
      <c r="E34" s="124">
        <v>694.50850000000003</v>
      </c>
      <c r="F34" s="124">
        <v>694.50850000000003</v>
      </c>
      <c r="G34" s="106"/>
      <c r="H34" s="106"/>
      <c r="I34" s="106"/>
      <c r="J34" s="106"/>
      <c r="K34" s="106"/>
      <c r="L34" s="240"/>
      <c r="M34" s="240"/>
      <c r="N34" s="240"/>
      <c r="O34" s="254"/>
      <c r="P34" s="110"/>
      <c r="Q34" s="110"/>
      <c r="R34" s="110"/>
      <c r="S34" s="119"/>
      <c r="T34" s="257"/>
    </row>
    <row r="35" spans="1:20" ht="40.950000000000003" customHeight="1" x14ac:dyDescent="0.3">
      <c r="A35" s="269"/>
      <c r="B35" s="270"/>
      <c r="C35" s="271"/>
      <c r="D35" s="117" t="s">
        <v>120</v>
      </c>
      <c r="E35" s="125">
        <v>2480.3874999999998</v>
      </c>
      <c r="F35" s="124">
        <v>2480.3874999999998</v>
      </c>
      <c r="G35" s="106"/>
      <c r="H35" s="108"/>
      <c r="I35" s="108"/>
      <c r="J35" s="108"/>
      <c r="K35" s="106"/>
      <c r="L35" s="241"/>
      <c r="M35" s="241"/>
      <c r="N35" s="241"/>
      <c r="O35" s="255"/>
      <c r="P35" s="111"/>
      <c r="Q35" s="111"/>
      <c r="R35" s="111"/>
      <c r="S35" s="120"/>
      <c r="T35" s="258"/>
    </row>
    <row r="36" spans="1:20" ht="15" customHeight="1" x14ac:dyDescent="0.3">
      <c r="A36" s="263" t="s">
        <v>132</v>
      </c>
      <c r="B36" s="264"/>
      <c r="C36" s="265"/>
      <c r="D36" s="117" t="s">
        <v>116</v>
      </c>
      <c r="E36" s="124">
        <v>13595.918997999999</v>
      </c>
      <c r="F36" s="124">
        <v>13595.918997999999</v>
      </c>
      <c r="G36" s="122"/>
      <c r="H36" s="106"/>
      <c r="I36" s="106"/>
      <c r="J36" s="106"/>
      <c r="K36" s="106"/>
      <c r="L36" s="239" t="s">
        <v>115</v>
      </c>
      <c r="M36" s="239" t="s">
        <v>134</v>
      </c>
      <c r="N36" s="239"/>
      <c r="O36" s="253">
        <v>51188.6</v>
      </c>
      <c r="P36" s="114"/>
      <c r="Q36" s="114"/>
      <c r="R36" s="114"/>
      <c r="S36" s="118"/>
      <c r="T36" s="256"/>
    </row>
    <row r="37" spans="1:20" x14ac:dyDescent="0.3">
      <c r="A37" s="266"/>
      <c r="B37" s="267"/>
      <c r="C37" s="268"/>
      <c r="D37" s="117" t="s">
        <v>117</v>
      </c>
      <c r="E37" s="124">
        <v>5294.3018320000001</v>
      </c>
      <c r="F37" s="124">
        <v>5294.3018320000001</v>
      </c>
      <c r="G37" s="106"/>
      <c r="H37" s="106"/>
      <c r="I37" s="106"/>
      <c r="J37" s="106"/>
      <c r="K37" s="106"/>
      <c r="L37" s="240"/>
      <c r="M37" s="240"/>
      <c r="N37" s="240"/>
      <c r="O37" s="254"/>
      <c r="P37" s="115"/>
      <c r="Q37" s="115"/>
      <c r="R37" s="115"/>
      <c r="S37" s="119"/>
      <c r="T37" s="257"/>
    </row>
    <row r="38" spans="1:20" ht="39.6" x14ac:dyDescent="0.3">
      <c r="A38" s="266"/>
      <c r="B38" s="267"/>
      <c r="C38" s="268"/>
      <c r="D38" s="126" t="s">
        <v>121</v>
      </c>
      <c r="E38" s="124">
        <v>5294.3018320000001</v>
      </c>
      <c r="F38" s="124">
        <v>5294.3018320000001</v>
      </c>
      <c r="G38" s="103"/>
      <c r="H38" s="106"/>
      <c r="I38" s="106"/>
      <c r="J38" s="106"/>
      <c r="K38" s="106"/>
      <c r="L38" s="240"/>
      <c r="M38" s="240"/>
      <c r="N38" s="240"/>
      <c r="O38" s="254"/>
      <c r="P38" s="115"/>
      <c r="Q38" s="115"/>
      <c r="R38" s="115"/>
      <c r="S38" s="119"/>
      <c r="T38" s="257"/>
    </row>
    <row r="39" spans="1:20" x14ac:dyDescent="0.3">
      <c r="A39" s="269"/>
      <c r="B39" s="270"/>
      <c r="C39" s="271"/>
      <c r="D39" s="126" t="s">
        <v>120</v>
      </c>
      <c r="E39" s="262">
        <v>18890.220829999998</v>
      </c>
      <c r="F39" s="262">
        <v>18890.220829999998</v>
      </c>
      <c r="G39" s="123"/>
      <c r="H39" s="108"/>
      <c r="I39" s="108"/>
      <c r="J39" s="108"/>
      <c r="K39" s="106"/>
      <c r="L39" s="241"/>
      <c r="M39" s="241"/>
      <c r="N39" s="241"/>
      <c r="O39" s="255"/>
      <c r="P39" s="116"/>
      <c r="Q39" s="116"/>
      <c r="R39" s="116"/>
      <c r="S39" s="120"/>
      <c r="T39" s="258"/>
    </row>
  </sheetData>
  <mergeCells count="61">
    <mergeCell ref="L5:T5"/>
    <mergeCell ref="M10:M13"/>
    <mergeCell ref="O28:O31"/>
    <mergeCell ref="O10:O13"/>
    <mergeCell ref="O14:O17"/>
    <mergeCell ref="T36:T39"/>
    <mergeCell ref="T14:T17"/>
    <mergeCell ref="T28:T31"/>
    <mergeCell ref="N10:N13"/>
    <mergeCell ref="T10:T13"/>
    <mergeCell ref="O36:O39"/>
    <mergeCell ref="O23:O26"/>
    <mergeCell ref="L36:L39"/>
    <mergeCell ref="M36:M39"/>
    <mergeCell ref="N36:N39"/>
    <mergeCell ref="O19:O22"/>
    <mergeCell ref="O32:O35"/>
    <mergeCell ref="A36:C39"/>
    <mergeCell ref="N32:N35"/>
    <mergeCell ref="T32:T35"/>
    <mergeCell ref="M19:M22"/>
    <mergeCell ref="N19:N22"/>
    <mergeCell ref="T19:T22"/>
    <mergeCell ref="A23:C26"/>
    <mergeCell ref="L23:L26"/>
    <mergeCell ref="M23:M26"/>
    <mergeCell ref="N23:N26"/>
    <mergeCell ref="T23:T26"/>
    <mergeCell ref="A27:G27"/>
    <mergeCell ref="A32:C35"/>
    <mergeCell ref="L32:L35"/>
    <mergeCell ref="M14:M17"/>
    <mergeCell ref="N14:N17"/>
    <mergeCell ref="A14:C17"/>
    <mergeCell ref="A28:A31"/>
    <mergeCell ref="B28:B31"/>
    <mergeCell ref="C28:C31"/>
    <mergeCell ref="L28:L31"/>
    <mergeCell ref="M28:M31"/>
    <mergeCell ref="N28:N31"/>
    <mergeCell ref="A18:K18"/>
    <mergeCell ref="A19:A22"/>
    <mergeCell ref="B19:B22"/>
    <mergeCell ref="C19:C22"/>
    <mergeCell ref="L19:L22"/>
    <mergeCell ref="P1:T2"/>
    <mergeCell ref="A4:T4"/>
    <mergeCell ref="M32:M35"/>
    <mergeCell ref="A8:K8"/>
    <mergeCell ref="A5:A6"/>
    <mergeCell ref="B5:B6"/>
    <mergeCell ref="C5:C6"/>
    <mergeCell ref="D5:D6"/>
    <mergeCell ref="E5:K5"/>
    <mergeCell ref="A7:T7"/>
    <mergeCell ref="A9:K9"/>
    <mergeCell ref="A10:A13"/>
    <mergeCell ref="B10:B13"/>
    <mergeCell ref="C10:C13"/>
    <mergeCell ref="L10:L13"/>
    <mergeCell ref="L14:L17"/>
  </mergeCells>
  <pageMargins left="0.23622047244094491" right="0.23622047244094491" top="0.74803149606299213" bottom="0.35433070866141736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 1</vt:lpstr>
      <vt:lpstr>прил 2</vt:lpstr>
      <vt:lpstr>прил 3</vt:lpstr>
      <vt:lpstr>Лист3</vt:lpstr>
      <vt:lpstr>Лист1</vt:lpstr>
      <vt:lpstr>Лист1!Область_печати</vt:lpstr>
      <vt:lpstr>'прил 1'!Область_печати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2017-10-11T11:59:21Z</dcterms:modified>
</cp:coreProperties>
</file>