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 activeTab="4"/>
  </bookViews>
  <sheets>
    <sheet name="прил 1" sheetId="1" r:id="rId1"/>
    <sheet name="прил 2" sheetId="2" r:id="rId2"/>
    <sheet name="прил 3" sheetId="4" r:id="rId3"/>
    <sheet name="Лист3" sheetId="3" r:id="rId4"/>
    <sheet name="Лист1" sheetId="5" r:id="rId5"/>
  </sheets>
  <definedNames>
    <definedName name="_xlnm.Print_Area" localSheetId="0">'прил 1'!$A$1:$S$43</definedName>
    <definedName name="_xlnm.Print_Area" localSheetId="2">'прил 3'!$A$1:$J$38</definedName>
  </definedNames>
  <calcPr calcId="145621"/>
</workbook>
</file>

<file path=xl/calcChain.xml><?xml version="1.0" encoding="utf-8"?>
<calcChain xmlns="http://schemas.openxmlformats.org/spreadsheetml/2006/main">
  <c r="J20" i="5" l="1"/>
  <c r="J42" i="5" s="1"/>
  <c r="F45" i="5" l="1"/>
  <c r="E45" i="5"/>
  <c r="F29" i="1" l="1"/>
  <c r="H23" i="2" l="1"/>
  <c r="E16" i="2"/>
  <c r="F16" i="2"/>
  <c r="D16" i="2"/>
  <c r="E9" i="2"/>
  <c r="F9" i="2"/>
  <c r="D9" i="2"/>
  <c r="G9" i="2" s="1"/>
  <c r="F18" i="2"/>
  <c r="K18" i="2" s="1"/>
  <c r="F19" i="2"/>
  <c r="K19" i="2" s="1"/>
  <c r="F20" i="2"/>
  <c r="K20" i="2" s="1"/>
  <c r="F21" i="2"/>
  <c r="K21" i="2" s="1"/>
  <c r="F22" i="2"/>
  <c r="K22" i="2" s="1"/>
  <c r="F17" i="2"/>
  <c r="E18" i="2"/>
  <c r="E19" i="2"/>
  <c r="E20" i="2"/>
  <c r="E21" i="2"/>
  <c r="E22" i="2"/>
  <c r="E17" i="2"/>
  <c r="D18" i="2"/>
  <c r="D19" i="2"/>
  <c r="D20" i="2"/>
  <c r="D21" i="2"/>
  <c r="G21" i="2" s="1"/>
  <c r="I21" i="2" s="1"/>
  <c r="D22" i="2"/>
  <c r="D17" i="2"/>
  <c r="G14" i="2"/>
  <c r="G15" i="2"/>
  <c r="G3" i="2"/>
  <c r="G4" i="2"/>
  <c r="G5" i="2"/>
  <c r="G6" i="2"/>
  <c r="G7" i="2"/>
  <c r="G8" i="2"/>
  <c r="F23" i="2" l="1"/>
  <c r="E23" i="2"/>
  <c r="G22" i="2"/>
  <c r="I22" i="2" s="1"/>
  <c r="G18" i="2"/>
  <c r="I18" i="2" s="1"/>
  <c r="G16" i="2"/>
  <c r="K23" i="2"/>
  <c r="D23" i="2"/>
  <c r="G23" i="2" s="1"/>
  <c r="F43" i="1"/>
  <c r="G43" i="1"/>
  <c r="H43" i="1"/>
  <c r="I43" i="1"/>
  <c r="J43" i="1"/>
  <c r="E43" i="1"/>
  <c r="F42" i="1"/>
  <c r="G42" i="1"/>
  <c r="H42" i="1"/>
  <c r="I42" i="1"/>
  <c r="J42" i="1"/>
  <c r="E42" i="1"/>
  <c r="F41" i="1"/>
  <c r="G41" i="1"/>
  <c r="H41" i="1"/>
  <c r="I41" i="1"/>
  <c r="J41" i="1"/>
  <c r="E41" i="1"/>
  <c r="H40" i="1"/>
  <c r="G39" i="1"/>
  <c r="H39" i="1"/>
  <c r="I39" i="1"/>
  <c r="J39" i="1"/>
  <c r="F39" i="1"/>
  <c r="H29" i="1"/>
  <c r="I29" i="1"/>
  <c r="J29" i="1"/>
  <c r="G29" i="1"/>
  <c r="D27" i="1"/>
  <c r="D24" i="1"/>
  <c r="D42" i="1" l="1"/>
  <c r="J40" i="1"/>
  <c r="D43" i="1"/>
  <c r="G40" i="1"/>
  <c r="I40" i="1"/>
  <c r="I23" i="2"/>
  <c r="G24" i="2"/>
  <c r="F40" i="1"/>
  <c r="E40" i="1"/>
  <c r="D41" i="1"/>
  <c r="D40" i="1" l="1"/>
  <c r="E29" i="1"/>
  <c r="D29" i="1" s="1"/>
  <c r="D34" i="1" l="1"/>
  <c r="D21" i="1"/>
  <c r="D18" i="1" l="1"/>
  <c r="D15" i="1"/>
  <c r="D37" i="1" l="1"/>
  <c r="G11" i="2"/>
  <c r="G12" i="2"/>
  <c r="G13" i="2"/>
  <c r="G17" i="2"/>
  <c r="G19" i="2"/>
  <c r="I19" i="2" s="1"/>
  <c r="G20" i="2"/>
  <c r="I20" i="2" s="1"/>
  <c r="G10" i="2"/>
  <c r="E39" i="1" l="1"/>
  <c r="D39" i="1" s="1"/>
</calcChain>
</file>

<file path=xl/sharedStrings.xml><?xml version="1.0" encoding="utf-8"?>
<sst xmlns="http://schemas.openxmlformats.org/spreadsheetml/2006/main" count="337" uniqueCount="140">
  <si>
    <t xml:space="preserve"> </t>
  </si>
  <si>
    <t>Цели, задачи, наименование мероприятий</t>
  </si>
  <si>
    <t>Исполнители</t>
  </si>
  <si>
    <t>Источники финансирования</t>
  </si>
  <si>
    <t>Объемы финансирования, тыс. рублей</t>
  </si>
  <si>
    <t>Показатели результативности выполнения Программы</t>
  </si>
  <si>
    <t>Наименование показателей непосредственного (для мероприятий) и конечного (для целей и задач) результатов</t>
  </si>
  <si>
    <t>Ед. измерения</t>
  </si>
  <si>
    <t>Наименование показателей за предшествующий период</t>
  </si>
  <si>
    <t>%</t>
  </si>
  <si>
    <t>-</t>
  </si>
  <si>
    <t>Мероприятие</t>
  </si>
  <si>
    <t>Направление 1: Осуществление первичного воинского учета на территориях, где отсутствуют военные комиссариаты.</t>
  </si>
  <si>
    <t>Осуществление первичного воинского учета на территориях, где отсутствуют военные комиссариаты</t>
  </si>
  <si>
    <t>Фед.бюджет</t>
  </si>
  <si>
    <t>ФУ</t>
  </si>
  <si>
    <t>Мероприятие:</t>
  </si>
  <si>
    <t>Бюджет АО</t>
  </si>
  <si>
    <t xml:space="preserve">Направление 2: Субсидии муниципальным образованиям Астраханской области на закупку топлива (мазут, печное топливо) на очередной отопительный сезон </t>
  </si>
  <si>
    <t xml:space="preserve">Субсидии муниципальным образованиям Астраханской области на закупку топлива (мазут, печное топливо) на очередной отопительный сезон </t>
  </si>
  <si>
    <t>Процентные платежи по муниципальному долгу</t>
  </si>
  <si>
    <t>Бюджет МО "Ахтубинский район"</t>
  </si>
  <si>
    <t>Всего по МП:</t>
  </si>
  <si>
    <t>Показатель 3.</t>
  </si>
  <si>
    <t>Доля расходов бюджета МО "Ахтубинский район" на обслуживание муниципального долга в расходах бюджета</t>
  </si>
  <si>
    <t xml:space="preserve">Динамика  представления безадресной финансовой помощи местным бюджетам из бюджета Астраханской области </t>
  </si>
  <si>
    <t>Показатель 5.</t>
  </si>
  <si>
    <t xml:space="preserve">Мероприятия:  </t>
  </si>
  <si>
    <t>Субвенции муниципальным образованиям Астраханской области на осуществление государственных полномочий по выравниванию бюджетной обеспеченности поселений за счет средств бюджета Астраханской области</t>
  </si>
  <si>
    <t>Динамика  представления безадресной финансовой помощи местным бюджетам из бюджета МО "Ахтубинский район"</t>
  </si>
  <si>
    <t>Показатель 4.</t>
  </si>
  <si>
    <t xml:space="preserve">Динамика  представления субвенций местным бюджетам из бюджета Астраханской области </t>
  </si>
  <si>
    <t xml:space="preserve">Динамика  представления субсидий местным бюджетам из бюджета Астраханской области </t>
  </si>
  <si>
    <t xml:space="preserve">№ </t>
  </si>
  <si>
    <t>1.</t>
  </si>
  <si>
    <t xml:space="preserve">Наименование мероприятия </t>
  </si>
  <si>
    <t xml:space="preserve">Срок исполнения (год) </t>
  </si>
  <si>
    <t>Бюджет МО "Ахтубинский район" (тыс.руб.)</t>
  </si>
  <si>
    <t>Бюджет Астраханской области  (тыс.руб.)</t>
  </si>
  <si>
    <t>Федеральный бюджет  (тыс.руб.)</t>
  </si>
  <si>
    <t>Всего</t>
  </si>
  <si>
    <t>Муниципальная программа «Повышение эффективности управления муниципальными финансами на 2015-2020 годы»</t>
  </si>
  <si>
    <r>
      <rPr>
        <sz val="12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Совершенствование организации и осуществления бюджетного процесса в Ахтубинском районе, межбюджетных отношений, повышение эффективности оказания финансовой помощи бюджетам муниципальных образований</t>
    </r>
  </si>
  <si>
    <r>
      <rPr>
        <sz val="12"/>
        <color theme="1"/>
        <rFont val="Times New Roman"/>
        <family val="1"/>
        <charset val="204"/>
      </rPr>
      <t>Цель: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Обеспечение долгосрочной сбалансированности и финансовой устойчивости бюджета Ахтубинского района, создание условий для эффективного управления муниципальными финансами Ахтубинского района</t>
    </r>
  </si>
  <si>
    <t>Показатель 1.</t>
  </si>
  <si>
    <t>Показатель 2.</t>
  </si>
  <si>
    <t xml:space="preserve">Показатель 1.
Исполнение бюджета МО «Ахтубинский район»
</t>
  </si>
  <si>
    <t>Направление 3: Субвенции муниципальным образованиям Астраханской области на осуществление государственных полномочий по выравниванию бюджетной обеспеченности поселений за счет средств бюджета Астраханской области</t>
  </si>
  <si>
    <t>Всего по подпрограмме:</t>
  </si>
  <si>
    <t>Цель: Создание условий для эффективного выполнения полномочий и исполнения расходных обязательств Астраханской области муниципальным образованием "Ахтубинский район"</t>
  </si>
  <si>
    <t>Цель: Эффективное выполнение реализации вопросов местного значения муниципального образования «Ахтубинский район»</t>
  </si>
  <si>
    <t>Задача:  Создание условий для повышения качества финансовой устойчивочти на территории Ахтубинского района</t>
  </si>
  <si>
    <t>Направление 1: Обслуживание муниципального долга</t>
  </si>
  <si>
    <t>Направление 2: Предоставление иных межбюджетных трансфертов бюджетам муниципальных образований Ахтубинского района на осуществление части полномочий по решению вопросов местного значения</t>
  </si>
  <si>
    <t xml:space="preserve">Показатель 1. Доля расходов бюджета Ахтубинского района, формируемых в рамках реализации вопросов местного значения муниципального образования «Ахтубинский район»
</t>
  </si>
  <si>
    <t xml:space="preserve">Показатель 2. Уровень достижения максимально возможной комплексной оценки качества организации и осуществления финансовой устойчивочти на территории Ахтубинского района
</t>
  </si>
  <si>
    <t xml:space="preserve">Показатель 1.
Доля расходов бюджета Астраханской области, формируемых в рамках государственных программ, в общем объеме расходов бюджета Астраханской области и распределяемых на муниципальное образование "Ахтубиснкий район"
</t>
  </si>
  <si>
    <r>
      <rPr>
        <sz val="12"/>
        <color theme="1"/>
        <rFont val="Times New Roman"/>
        <family val="1"/>
        <charset val="204"/>
      </rPr>
      <t>Задача: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Обеспечение полного, своевременного и эффективного исполнения расходных обязательств Астраханской области муниципальным образованием "Ахтубинский район", утверждаемых за счет бюджета Астраханской области на соответствующий финансовый год и плановый период</t>
    </r>
  </si>
  <si>
    <t xml:space="preserve">Показатель 2. Процент выполнения расходных обязательств Астраханской области муниципальным образованием "Ахтубинский район" 
</t>
  </si>
  <si>
    <t xml:space="preserve">Субсидии муниципальным образованиям Астраханской области на реализацию мероприятий по строительству и реконструкции объектов водоотведения </t>
  </si>
  <si>
    <t xml:space="preserve">Динамика  представления субсидии на реализацию мероприятий по строительству и реконструкции объектов водоотведения  из бюджета Астраханской области </t>
  </si>
  <si>
    <t xml:space="preserve">Направление 4: Субсидии муниципальным образованиям Астраханской области на реализацию мероприятий по строительству и реконструкции объектов водоотведения </t>
  </si>
  <si>
    <t xml:space="preserve">Направление 5: Субсидии муниципальным образованиям Астраханской области на реализацию проектов социально-инженерного обустройства населенных пунктов </t>
  </si>
  <si>
    <t xml:space="preserve">Субсидии муниципальным образованиям Астраханской области на реализацию проектов социально-инженерного обустройства населенных пунктов  </t>
  </si>
  <si>
    <t xml:space="preserve">Динамика  представления субсидии на реализацию проектов социально-инженерного обустройства населенных пунктов  из бюджета Астраханской области </t>
  </si>
  <si>
    <t xml:space="preserve">Показатель 2.
Доля расходов бюджета МО «Ахтубинский район» на оказания финансовой помощи бюджетам муниципальных образований
</t>
  </si>
  <si>
    <t>Предоставление иных межбюджетных трансфертов из бюджета МО "Ахтубинский район" бюджетам муниципальных образований поселений Ахтубинского района на осуществление части полномочий по решению вопросов местного значения</t>
  </si>
  <si>
    <t>Подпрограмма № 1 «Реализация мероприятий муниципального образования «Ахтубинский район» государственных программ Астраханской области»</t>
  </si>
  <si>
    <t>Подпрограмма № 2 «Создание условий для реализации вопросов местного значения муниципального образования «Ахтубинский район»</t>
  </si>
  <si>
    <t>2.</t>
  </si>
  <si>
    <t>Итого:</t>
  </si>
  <si>
    <t xml:space="preserve">Всего по муниципальной программе «Повышение эффективности управления муниципальными финансами на 2015-2020 годы» </t>
  </si>
  <si>
    <t>вцп</t>
  </si>
  <si>
    <t>Наименование целей и задач</t>
  </si>
  <si>
    <t>Наименование показателей конечного и промежуточного результатов</t>
  </si>
  <si>
    <t xml:space="preserve">Значение показателя за период, предшествующий реализации Программы </t>
  </si>
  <si>
    <t>(2014 год)</t>
  </si>
  <si>
    <t>Прогнозные значения программы</t>
  </si>
  <si>
    <t>2015 г.</t>
  </si>
  <si>
    <t>2016 г.</t>
  </si>
  <si>
    <t>2017 г.</t>
  </si>
  <si>
    <t>2018 г.</t>
  </si>
  <si>
    <t>2019 г.</t>
  </si>
  <si>
    <t>2020 г.</t>
  </si>
  <si>
    <t>Муниципальная программа</t>
  </si>
  <si>
    <t>«Повышение эффективности управления муниципальными финансами на 2015-2020 годы»</t>
  </si>
  <si>
    <t>Цель: Обеспечение долгосрочной сбалансированности и финансовой устойчивости бюджета Ахтубинского района, создание условий для эффективного управления муниципальными финансами Ахтубинского района</t>
  </si>
  <si>
    <t>Исполнение бюджета МО «Ахтубинский район»</t>
  </si>
  <si>
    <t>Задача: Совершенствование организации и осуществления бюджетного процесса в Ахтубинском районе, межбюджетных отношений, повышение эффективности оказания финансовой помощи бюджетам муниципальных образований</t>
  </si>
  <si>
    <t>Доля расходов бюджета МО «Ахтубинский район» на  оказания финансовой помощи бюджетам муниципальных образований</t>
  </si>
  <si>
    <t>Мероприятие 1:</t>
  </si>
  <si>
    <t>Динамика  представления субвенций местным бюджетам из бюджета Астраханской области</t>
  </si>
  <si>
    <t>Мероприятие 2:</t>
  </si>
  <si>
    <t>Субсидии муниципальным образованиям Астраханской области на закупку топлива (мазут, печное топливо) на очередной отопительный сезон</t>
  </si>
  <si>
    <t>Динамика  представления субсидий местным бюджетам из бюджета Астраханской области</t>
  </si>
  <si>
    <t>Мероприятие 3:</t>
  </si>
  <si>
    <t xml:space="preserve">Мероприятия 4:  </t>
  </si>
  <si>
    <t>Количество МО получивших безадресную финансовую помощь из бюджета Астраханской области</t>
  </si>
  <si>
    <t>ед.</t>
  </si>
  <si>
    <t xml:space="preserve">Мероприятие 5: </t>
  </si>
  <si>
    <t>Предоставление иных межбюджетных трансфертов из бюджета МО "Ахтубинский район" бюджетам муниципальных образований поселений Ахтубинского района</t>
  </si>
  <si>
    <t>Количество МО полученных  безадресную финансовую помощь местным бюджетам из бюджета МО "Ахтубинский район"</t>
  </si>
  <si>
    <t xml:space="preserve"> %</t>
  </si>
  <si>
    <t>Наименование показателей конечного и промежуточного результата</t>
  </si>
  <si>
    <t>Значение показателя за период, предшествующий реализации Программы (2014 год)</t>
  </si>
  <si>
    <t>Задача:  Совершенствование организации и осуществления бюджетного процесса в Ахтубинском районе, межбюджетных отношений, повышение эффективности оказания финансовой помощи бюджетам муниципальных образований</t>
  </si>
  <si>
    <t>Задача:  Обеспечение полного, своевременного и эффективного исполнения расходных обязательств Астраханской области муниципальным образованием "Ахтубинский район", утверждаемых за счет бюджета Астраханской области на соответствующий финансовый год и плановый период</t>
  </si>
  <si>
    <t>Цель, задачи, наименование мероприятий</t>
  </si>
  <si>
    <t>Сроки</t>
  </si>
  <si>
    <t>Объемы финансирования (тыс. руб.)</t>
  </si>
  <si>
    <t>Показатели результативности выполнения программы</t>
  </si>
  <si>
    <t>ед. измерения</t>
  </si>
  <si>
    <t>значение показателя за предшествующий период</t>
  </si>
  <si>
    <t xml:space="preserve">Доля выполненных мероприятий по отношению к запланированным </t>
  </si>
  <si>
    <t>Площадь благоустроенных территорий</t>
  </si>
  <si>
    <t>Задача 2. Повышение уровня благоустройства муниципальных территорий общего пользования муниципального образования «Ахтубинский район»</t>
  </si>
  <si>
    <t>Муниципальная программа "Формирование современной городской среды"</t>
  </si>
  <si>
    <t>2017 год</t>
  </si>
  <si>
    <t xml:space="preserve"> МО «Город Ахтубинск»</t>
  </si>
  <si>
    <t>Бюджет ФБ</t>
  </si>
  <si>
    <t>Бюджет ОБ</t>
  </si>
  <si>
    <t>Мероприятие 2.1: Благоустройство набережной в Заречной части г. Ахтубинск (п. Петропавловка)</t>
  </si>
  <si>
    <t>Итого по задаче 1:</t>
  </si>
  <si>
    <t>Итого по задаче 2:</t>
  </si>
  <si>
    <t>Всего:</t>
  </si>
  <si>
    <t>Подпрограмма "Формирование современной городской среды на территории МО "Город Ахтубинск"</t>
  </si>
  <si>
    <t>Цель: Повышение качества и комфортной городской среды на территории МО "Город Ахтубинск"</t>
  </si>
  <si>
    <t>1.1 Благоустройство прилегающей к многоквартирному жилому дому территории по ул. Щербакова   д. 2</t>
  </si>
  <si>
    <t xml:space="preserve">1.2 Благоустройство прилегающих к жилым домам территорий в районе Северный городок (ул. Волгоградская, д. 17, 17 А, 19, 21, 21 А, ул. Крупской, д. 12, 16)  </t>
  </si>
  <si>
    <t>Задача 1: Повышение уровня благоустройства дворовых территорий МО "Город Ахтубинск"</t>
  </si>
  <si>
    <t>Бюджет МБ (компенсация затрат)</t>
  </si>
  <si>
    <t>Мероприятие 3.1: Благоустройство мест массового отдыха населения (городских парков)</t>
  </si>
  <si>
    <t>Итого по задаче 3:</t>
  </si>
  <si>
    <t>Всего по МО «Ахтубинский район»</t>
  </si>
  <si>
    <t>Приложение № 2</t>
  </si>
  <si>
    <t>к муниципальной программе</t>
  </si>
  <si>
    <t>кв.м</t>
  </si>
  <si>
    <t>Задача 3. Повышение уровня благоустройства мест массового отдыха населения (городских парков)</t>
  </si>
  <si>
    <r>
      <t xml:space="preserve">Цель: </t>
    </r>
    <r>
      <rPr>
        <sz val="12"/>
        <color theme="1"/>
        <rFont val="Times New Roman"/>
        <family val="1"/>
        <charset val="204"/>
      </rPr>
      <t>повышение уровня благоустройства территории муниципальных образований «Ахтубинский район»</t>
    </r>
  </si>
  <si>
    <r>
      <t xml:space="preserve">Задача 1: </t>
    </r>
    <r>
      <rPr>
        <sz val="12"/>
        <color theme="1"/>
        <rFont val="Times New Roman"/>
        <family val="1"/>
        <charset val="204"/>
      </rPr>
      <t>Повышение уровня благоустройства дворовых территорий муниципального образования «Ахтубинский район»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</si>
</sst>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/>
    <xf numFmtId="0" fontId="0" fillId="0" borderId="15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164" fontId="0" fillId="0" borderId="0" xfId="0" applyNumberFormat="1"/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3" borderId="0" xfId="0" applyFill="1"/>
    <xf numFmtId="164" fontId="2" fillId="3" borderId="1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165" fontId="1" fillId="0" borderId="37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38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32" xfId="0" applyNumberFormat="1" applyFont="1" applyBorder="1" applyAlignment="1">
      <alignment horizontal="center" vertical="center" wrapText="1"/>
    </xf>
    <xf numFmtId="165" fontId="3" fillId="0" borderId="34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40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view="pageBreakPreview" topLeftCell="A22" zoomScaleNormal="100" zoomScaleSheetLayoutView="100" workbookViewId="0">
      <selection activeCell="A9" sqref="A9:J9"/>
    </sheetView>
  </sheetViews>
  <sheetFormatPr defaultRowHeight="14.4" x14ac:dyDescent="0.3"/>
  <cols>
    <col min="1" max="1" width="31.44140625" customWidth="1"/>
    <col min="2" max="2" width="5.44140625" customWidth="1"/>
    <col min="3" max="4" width="9.109375" customWidth="1"/>
    <col min="5" max="5" width="5.33203125" customWidth="1"/>
    <col min="6" max="6" width="9" style="57" customWidth="1"/>
    <col min="7" max="7" width="9.33203125" style="57" customWidth="1"/>
    <col min="8" max="8" width="8.6640625" style="57" customWidth="1"/>
    <col min="9" max="9" width="9" style="57" customWidth="1"/>
    <col min="10" max="10" width="9.33203125" style="57" customWidth="1"/>
    <col min="11" max="11" width="37.33203125" customWidth="1"/>
    <col min="12" max="12" width="4.44140625" customWidth="1"/>
    <col min="13" max="13" width="6.5546875" customWidth="1"/>
    <col min="14" max="14" width="3.88671875" customWidth="1"/>
    <col min="15" max="15" width="4.109375" customWidth="1"/>
    <col min="16" max="16" width="4.33203125" customWidth="1"/>
    <col min="17" max="17" width="4.109375" customWidth="1"/>
    <col min="18" max="18" width="4" customWidth="1"/>
    <col min="19" max="19" width="3.88671875" customWidth="1"/>
  </cols>
  <sheetData>
    <row r="1" spans="1:19" ht="15.6" x14ac:dyDescent="0.3">
      <c r="A1" s="1"/>
      <c r="E1" s="59"/>
      <c r="F1" s="59"/>
      <c r="G1" s="59"/>
      <c r="H1" s="59"/>
      <c r="I1" s="59"/>
      <c r="J1" s="59"/>
    </row>
    <row r="2" spans="1:19" ht="15.6" x14ac:dyDescent="0.3">
      <c r="A2" s="1"/>
      <c r="E2" s="59"/>
      <c r="F2" s="59"/>
      <c r="G2" s="59"/>
      <c r="H2" s="59"/>
      <c r="I2" s="59"/>
      <c r="J2" s="59"/>
    </row>
    <row r="3" spans="1:19" ht="15.6" x14ac:dyDescent="0.3">
      <c r="A3" s="2"/>
      <c r="E3" s="59"/>
      <c r="F3" s="59"/>
      <c r="G3" s="59"/>
      <c r="H3" s="59"/>
      <c r="I3" s="59"/>
      <c r="J3" s="59"/>
    </row>
    <row r="4" spans="1:19" ht="15.6" x14ac:dyDescent="0.3">
      <c r="A4" s="2"/>
      <c r="D4" s="59"/>
      <c r="E4" s="59"/>
      <c r="F4" s="59"/>
      <c r="G4" s="59"/>
      <c r="H4" s="59"/>
      <c r="I4" s="59"/>
      <c r="J4" s="59"/>
    </row>
    <row r="5" spans="1:19" ht="16.2" thickBot="1" x14ac:dyDescent="0.35">
      <c r="A5" s="2" t="s">
        <v>0</v>
      </c>
      <c r="D5" s="59"/>
      <c r="E5" s="59"/>
      <c r="F5" s="59"/>
      <c r="G5" s="59"/>
      <c r="H5" s="59"/>
      <c r="I5" s="59"/>
      <c r="J5" s="59"/>
    </row>
    <row r="6" spans="1:19" ht="18.600000000000001" customHeight="1" thickBot="1" x14ac:dyDescent="0.35">
      <c r="A6" s="119" t="s">
        <v>1</v>
      </c>
      <c r="B6" s="119" t="s">
        <v>2</v>
      </c>
      <c r="C6" s="119" t="s">
        <v>3</v>
      </c>
      <c r="D6" s="138" t="s">
        <v>4</v>
      </c>
      <c r="E6" s="139"/>
      <c r="F6" s="139"/>
      <c r="G6" s="139"/>
      <c r="H6" s="139"/>
      <c r="I6" s="139"/>
      <c r="J6" s="140"/>
      <c r="K6" s="130" t="s">
        <v>5</v>
      </c>
      <c r="L6" s="131"/>
      <c r="M6" s="131"/>
      <c r="N6" s="131"/>
      <c r="O6" s="131"/>
      <c r="P6" s="131"/>
      <c r="Q6" s="131"/>
      <c r="R6" s="131"/>
      <c r="S6" s="132"/>
    </row>
    <row r="7" spans="1:19" ht="132.6" customHeight="1" thickBot="1" x14ac:dyDescent="0.35">
      <c r="A7" s="120"/>
      <c r="B7" s="120"/>
      <c r="C7" s="120"/>
      <c r="D7" s="60" t="s">
        <v>40</v>
      </c>
      <c r="E7" s="60">
        <v>2015</v>
      </c>
      <c r="F7" s="60">
        <v>2016</v>
      </c>
      <c r="G7" s="60">
        <v>2017</v>
      </c>
      <c r="H7" s="60">
        <v>2018</v>
      </c>
      <c r="I7" s="60">
        <v>2019</v>
      </c>
      <c r="J7" s="60">
        <v>2020</v>
      </c>
      <c r="K7" s="3" t="s">
        <v>6</v>
      </c>
      <c r="L7" s="3" t="s">
        <v>7</v>
      </c>
      <c r="M7" s="3" t="s">
        <v>8</v>
      </c>
      <c r="N7" s="34">
        <v>2015</v>
      </c>
      <c r="O7" s="34">
        <v>2016</v>
      </c>
      <c r="P7" s="34">
        <v>2017</v>
      </c>
      <c r="Q7" s="35">
        <v>2018</v>
      </c>
      <c r="R7" s="36">
        <v>2019</v>
      </c>
      <c r="S7" s="36">
        <v>2020</v>
      </c>
    </row>
    <row r="8" spans="1:19" ht="24.6" customHeight="1" thickBot="1" x14ac:dyDescent="0.35">
      <c r="A8" s="133" t="s">
        <v>41</v>
      </c>
      <c r="B8" s="134"/>
      <c r="C8" s="134"/>
      <c r="D8" s="134"/>
      <c r="E8" s="134"/>
      <c r="F8" s="134"/>
      <c r="G8" s="134"/>
      <c r="H8" s="134"/>
      <c r="I8" s="134"/>
      <c r="J8" s="134"/>
      <c r="K8" s="135"/>
      <c r="L8" s="135"/>
      <c r="M8" s="135"/>
      <c r="N8" s="135"/>
      <c r="O8" s="135"/>
      <c r="P8" s="135"/>
      <c r="Q8" s="135"/>
      <c r="R8" s="135"/>
      <c r="S8" s="136"/>
    </row>
    <row r="9" spans="1:19" ht="42" customHeight="1" thickBot="1" x14ac:dyDescent="0.35">
      <c r="A9" s="159" t="s">
        <v>43</v>
      </c>
      <c r="B9" s="160"/>
      <c r="C9" s="160"/>
      <c r="D9" s="160"/>
      <c r="E9" s="160"/>
      <c r="F9" s="160"/>
      <c r="G9" s="160"/>
      <c r="H9" s="160"/>
      <c r="I9" s="160"/>
      <c r="J9" s="160"/>
      <c r="K9" s="49" t="s">
        <v>46</v>
      </c>
      <c r="L9" s="69" t="s">
        <v>9</v>
      </c>
      <c r="M9" s="21">
        <v>98</v>
      </c>
      <c r="N9" s="21">
        <v>95.1</v>
      </c>
      <c r="O9" s="21">
        <v>100</v>
      </c>
      <c r="P9" s="21">
        <v>100</v>
      </c>
      <c r="Q9" s="21">
        <v>100</v>
      </c>
      <c r="R9" s="21">
        <v>100</v>
      </c>
      <c r="S9" s="21">
        <v>100</v>
      </c>
    </row>
    <row r="10" spans="1:19" ht="70.95" customHeight="1" thickBot="1" x14ac:dyDescent="0.35">
      <c r="A10" s="161" t="s">
        <v>42</v>
      </c>
      <c r="B10" s="162"/>
      <c r="C10" s="162"/>
      <c r="D10" s="162"/>
      <c r="E10" s="162"/>
      <c r="F10" s="162"/>
      <c r="G10" s="162"/>
      <c r="H10" s="162"/>
      <c r="I10" s="162"/>
      <c r="J10" s="162"/>
      <c r="K10" s="50" t="s">
        <v>65</v>
      </c>
      <c r="L10" s="69" t="s">
        <v>9</v>
      </c>
      <c r="M10" s="21" t="s">
        <v>10</v>
      </c>
      <c r="N10" s="33">
        <v>5.3</v>
      </c>
      <c r="O10" s="33">
        <v>6.3</v>
      </c>
      <c r="P10" s="33">
        <v>6.3</v>
      </c>
      <c r="Q10" s="33">
        <v>6.3</v>
      </c>
      <c r="R10" s="33">
        <v>6.3</v>
      </c>
      <c r="S10" s="33">
        <v>6.3</v>
      </c>
    </row>
    <row r="11" spans="1:19" ht="32.4" customHeight="1" thickBot="1" x14ac:dyDescent="0.35">
      <c r="A11" s="133" t="s">
        <v>67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63"/>
    </row>
    <row r="12" spans="1:19" ht="111" customHeight="1" thickBot="1" x14ac:dyDescent="0.35">
      <c r="A12" s="150" t="s">
        <v>49</v>
      </c>
      <c r="B12" s="151"/>
      <c r="C12" s="151"/>
      <c r="D12" s="151"/>
      <c r="E12" s="151"/>
      <c r="F12" s="151"/>
      <c r="G12" s="151"/>
      <c r="H12" s="151"/>
      <c r="I12" s="151"/>
      <c r="J12" s="164"/>
      <c r="K12" s="50" t="s">
        <v>56</v>
      </c>
      <c r="L12" s="66" t="s">
        <v>9</v>
      </c>
      <c r="M12" s="66" t="s">
        <v>10</v>
      </c>
      <c r="N12" s="66">
        <v>0.2</v>
      </c>
      <c r="O12" s="66">
        <v>0.4</v>
      </c>
      <c r="P12" s="66">
        <v>0.3</v>
      </c>
      <c r="Q12" s="66">
        <v>0.4</v>
      </c>
      <c r="R12" s="66">
        <v>0.4</v>
      </c>
      <c r="S12" s="68">
        <v>0.4</v>
      </c>
    </row>
    <row r="13" spans="1:19" ht="54.6" customHeight="1" thickBot="1" x14ac:dyDescent="0.35">
      <c r="A13" s="161" t="s">
        <v>57</v>
      </c>
      <c r="B13" s="162"/>
      <c r="C13" s="162"/>
      <c r="D13" s="162"/>
      <c r="E13" s="162"/>
      <c r="F13" s="162"/>
      <c r="G13" s="162"/>
      <c r="H13" s="162"/>
      <c r="I13" s="162"/>
      <c r="J13" s="165"/>
      <c r="K13" s="50" t="s">
        <v>58</v>
      </c>
      <c r="L13" s="56" t="s">
        <v>9</v>
      </c>
      <c r="M13" s="51" t="s">
        <v>10</v>
      </c>
      <c r="N13" s="51">
        <v>100</v>
      </c>
      <c r="O13" s="51">
        <v>100</v>
      </c>
      <c r="P13" s="51">
        <v>100</v>
      </c>
      <c r="Q13" s="51">
        <v>100</v>
      </c>
      <c r="R13" s="51">
        <v>100</v>
      </c>
      <c r="S13" s="51">
        <v>100</v>
      </c>
    </row>
    <row r="14" spans="1:19" ht="18" customHeight="1" thickBot="1" x14ac:dyDescent="0.35">
      <c r="A14" s="156" t="s">
        <v>12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8"/>
      <c r="L14" s="158"/>
      <c r="M14" s="158"/>
      <c r="N14" s="158"/>
      <c r="O14" s="158"/>
      <c r="P14" s="158"/>
      <c r="Q14" s="158"/>
      <c r="R14" s="31"/>
      <c r="S14" s="32"/>
    </row>
    <row r="15" spans="1:19" ht="12.6" customHeight="1" x14ac:dyDescent="0.3">
      <c r="A15" s="7" t="s">
        <v>16</v>
      </c>
      <c r="B15" s="137" t="s">
        <v>15</v>
      </c>
      <c r="C15" s="137" t="s">
        <v>14</v>
      </c>
      <c r="D15" s="123">
        <f>E15+F15+G15+H15+I15+J15</f>
        <v>7946.5</v>
      </c>
      <c r="E15" s="123">
        <v>0</v>
      </c>
      <c r="F15" s="123">
        <v>1589.3</v>
      </c>
      <c r="G15" s="123">
        <v>1589.3</v>
      </c>
      <c r="H15" s="123">
        <v>1589.3</v>
      </c>
      <c r="I15" s="123">
        <v>1589.3</v>
      </c>
      <c r="J15" s="123">
        <v>1589.3</v>
      </c>
      <c r="K15" s="13" t="s">
        <v>44</v>
      </c>
      <c r="L15" s="137" t="s">
        <v>9</v>
      </c>
      <c r="M15" s="137" t="s">
        <v>10</v>
      </c>
      <c r="N15" s="137">
        <v>100</v>
      </c>
      <c r="O15" s="137">
        <v>100</v>
      </c>
      <c r="P15" s="137">
        <v>100</v>
      </c>
      <c r="Q15" s="152">
        <v>100</v>
      </c>
      <c r="R15" s="154">
        <v>100</v>
      </c>
      <c r="S15" s="154">
        <v>100</v>
      </c>
    </row>
    <row r="16" spans="1:19" ht="39" customHeight="1" thickBot="1" x14ac:dyDescent="0.35">
      <c r="A16" s="5" t="s">
        <v>13</v>
      </c>
      <c r="B16" s="127"/>
      <c r="C16" s="127"/>
      <c r="D16" s="124"/>
      <c r="E16" s="124"/>
      <c r="F16" s="124"/>
      <c r="G16" s="124"/>
      <c r="H16" s="124"/>
      <c r="I16" s="124"/>
      <c r="J16" s="124"/>
      <c r="K16" s="14" t="s">
        <v>31</v>
      </c>
      <c r="L16" s="127"/>
      <c r="M16" s="127"/>
      <c r="N16" s="127"/>
      <c r="O16" s="127"/>
      <c r="P16" s="127"/>
      <c r="Q16" s="153"/>
      <c r="R16" s="155"/>
      <c r="S16" s="155"/>
    </row>
    <row r="17" spans="1:20" ht="21" customHeight="1" thickBot="1" x14ac:dyDescent="0.35">
      <c r="A17" s="150" t="s">
        <v>18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24"/>
      <c r="S17" s="22"/>
    </row>
    <row r="18" spans="1:20" ht="12.6" customHeight="1" x14ac:dyDescent="0.3">
      <c r="A18" s="7" t="s">
        <v>16</v>
      </c>
      <c r="B18" s="137" t="s">
        <v>15</v>
      </c>
      <c r="C18" s="137" t="s">
        <v>17</v>
      </c>
      <c r="D18" s="123">
        <f>E19+F18+G18+H18+I18+J18</f>
        <v>266410.50604000001</v>
      </c>
      <c r="E18" s="123">
        <v>0</v>
      </c>
      <c r="F18" s="123">
        <v>75188.506039999993</v>
      </c>
      <c r="G18" s="123">
        <v>47805.5</v>
      </c>
      <c r="H18" s="123">
        <v>47805.5</v>
      </c>
      <c r="I18" s="123">
        <v>47805.5</v>
      </c>
      <c r="J18" s="123">
        <v>47805.5</v>
      </c>
      <c r="K18" s="13" t="s">
        <v>45</v>
      </c>
      <c r="L18" s="137" t="s">
        <v>9</v>
      </c>
      <c r="M18" s="137" t="s">
        <v>10</v>
      </c>
      <c r="N18" s="137">
        <v>100</v>
      </c>
      <c r="O18" s="137">
        <v>100</v>
      </c>
      <c r="P18" s="137">
        <v>100</v>
      </c>
      <c r="Q18" s="152">
        <v>100</v>
      </c>
      <c r="R18" s="154">
        <v>100</v>
      </c>
      <c r="S18" s="154">
        <v>100</v>
      </c>
    </row>
    <row r="19" spans="1:20" ht="65.400000000000006" customHeight="1" thickBot="1" x14ac:dyDescent="0.35">
      <c r="A19" s="6" t="s">
        <v>19</v>
      </c>
      <c r="B19" s="127"/>
      <c r="C19" s="127"/>
      <c r="D19" s="124"/>
      <c r="E19" s="124"/>
      <c r="F19" s="124"/>
      <c r="G19" s="124"/>
      <c r="H19" s="124"/>
      <c r="I19" s="124"/>
      <c r="J19" s="124"/>
      <c r="K19" s="14" t="s">
        <v>32</v>
      </c>
      <c r="L19" s="127"/>
      <c r="M19" s="127"/>
      <c r="N19" s="127"/>
      <c r="O19" s="127"/>
      <c r="P19" s="127"/>
      <c r="Q19" s="153"/>
      <c r="R19" s="155"/>
      <c r="S19" s="155"/>
    </row>
    <row r="20" spans="1:20" ht="31.2" customHeight="1" thickBot="1" x14ac:dyDescent="0.35">
      <c r="A20" s="114" t="s">
        <v>47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24"/>
      <c r="S20" s="22"/>
    </row>
    <row r="21" spans="1:20" ht="12.6" customHeight="1" thickBot="1" x14ac:dyDescent="0.35">
      <c r="A21" s="15" t="s">
        <v>27</v>
      </c>
      <c r="B21" s="117" t="s">
        <v>15</v>
      </c>
      <c r="C21" s="119" t="s">
        <v>17</v>
      </c>
      <c r="D21" s="121">
        <f>E21+F21+G21+H21+I21+J21</f>
        <v>251970.7</v>
      </c>
      <c r="E21" s="121">
        <v>0</v>
      </c>
      <c r="F21" s="123">
        <v>50749.5</v>
      </c>
      <c r="G21" s="123">
        <v>50305.3</v>
      </c>
      <c r="H21" s="123">
        <v>50305.3</v>
      </c>
      <c r="I21" s="123">
        <v>50305.3</v>
      </c>
      <c r="J21" s="125">
        <v>50305.3</v>
      </c>
      <c r="K21" s="47" t="s">
        <v>23</v>
      </c>
      <c r="L21" s="126" t="s">
        <v>9</v>
      </c>
      <c r="M21" s="119" t="s">
        <v>10</v>
      </c>
      <c r="N21" s="119">
        <v>100</v>
      </c>
      <c r="O21" s="119">
        <v>100</v>
      </c>
      <c r="P21" s="119">
        <v>100</v>
      </c>
      <c r="Q21" s="128">
        <v>100</v>
      </c>
      <c r="R21" s="142">
        <v>100</v>
      </c>
      <c r="S21" s="142">
        <v>100</v>
      </c>
      <c r="T21" s="12"/>
    </row>
    <row r="22" spans="1:20" ht="80.400000000000006" customHeight="1" thickBot="1" x14ac:dyDescent="0.35">
      <c r="A22" s="11" t="s">
        <v>28</v>
      </c>
      <c r="B22" s="118"/>
      <c r="C22" s="120"/>
      <c r="D22" s="122"/>
      <c r="E22" s="122"/>
      <c r="F22" s="124"/>
      <c r="G22" s="124"/>
      <c r="H22" s="124"/>
      <c r="I22" s="124"/>
      <c r="J22" s="124"/>
      <c r="K22" s="55" t="s">
        <v>25</v>
      </c>
      <c r="L22" s="127"/>
      <c r="M22" s="120"/>
      <c r="N22" s="120"/>
      <c r="O22" s="120"/>
      <c r="P22" s="120"/>
      <c r="Q22" s="129"/>
      <c r="R22" s="143"/>
      <c r="S22" s="143"/>
    </row>
    <row r="23" spans="1:20" ht="20.399999999999999" customHeight="1" thickBot="1" x14ac:dyDescent="0.35">
      <c r="A23" s="114" t="s">
        <v>61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5"/>
      <c r="R23" s="24"/>
      <c r="S23" s="22"/>
    </row>
    <row r="24" spans="1:20" ht="16.95" customHeight="1" thickBot="1" x14ac:dyDescent="0.35">
      <c r="A24" s="15" t="s">
        <v>27</v>
      </c>
      <c r="B24" s="117" t="s">
        <v>15</v>
      </c>
      <c r="C24" s="119" t="s">
        <v>17</v>
      </c>
      <c r="D24" s="121">
        <f>E24+F24+G24+H24+I24+J24</f>
        <v>41.259</v>
      </c>
      <c r="E24" s="121">
        <v>0</v>
      </c>
      <c r="F24" s="123">
        <v>0</v>
      </c>
      <c r="G24" s="123">
        <v>41.259</v>
      </c>
      <c r="H24" s="123">
        <v>0</v>
      </c>
      <c r="I24" s="123">
        <v>0</v>
      </c>
      <c r="J24" s="125">
        <v>0</v>
      </c>
      <c r="K24" s="47" t="s">
        <v>30</v>
      </c>
      <c r="L24" s="126" t="s">
        <v>9</v>
      </c>
      <c r="M24" s="119" t="s">
        <v>10</v>
      </c>
      <c r="N24" s="119">
        <v>100</v>
      </c>
      <c r="O24" s="119">
        <v>100</v>
      </c>
      <c r="P24" s="119">
        <v>100</v>
      </c>
      <c r="Q24" s="128">
        <v>100</v>
      </c>
      <c r="R24" s="142">
        <v>100</v>
      </c>
      <c r="S24" s="142">
        <v>100</v>
      </c>
      <c r="T24" s="12"/>
    </row>
    <row r="25" spans="1:20" ht="69.599999999999994" customHeight="1" thickBot="1" x14ac:dyDescent="0.35">
      <c r="A25" s="11" t="s">
        <v>59</v>
      </c>
      <c r="B25" s="118"/>
      <c r="C25" s="120"/>
      <c r="D25" s="122"/>
      <c r="E25" s="122"/>
      <c r="F25" s="124"/>
      <c r="G25" s="124"/>
      <c r="H25" s="124"/>
      <c r="I25" s="124"/>
      <c r="J25" s="124"/>
      <c r="K25" s="55" t="s">
        <v>60</v>
      </c>
      <c r="L25" s="127"/>
      <c r="M25" s="120"/>
      <c r="N25" s="120"/>
      <c r="O25" s="120"/>
      <c r="P25" s="120"/>
      <c r="Q25" s="129"/>
      <c r="R25" s="143"/>
      <c r="S25" s="143"/>
    </row>
    <row r="26" spans="1:20" ht="31.2" customHeight="1" thickBot="1" x14ac:dyDescent="0.35">
      <c r="A26" s="114" t="s">
        <v>62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5"/>
      <c r="R26" s="24"/>
      <c r="S26" s="22"/>
    </row>
    <row r="27" spans="1:20" ht="21" customHeight="1" thickBot="1" x14ac:dyDescent="0.35">
      <c r="A27" s="15" t="s">
        <v>27</v>
      </c>
      <c r="B27" s="117" t="s">
        <v>15</v>
      </c>
      <c r="C27" s="119" t="s">
        <v>17</v>
      </c>
      <c r="D27" s="121">
        <f>E27+F27+G27+H27+I27+J27</f>
        <v>890.4</v>
      </c>
      <c r="E27" s="121">
        <v>0</v>
      </c>
      <c r="F27" s="123">
        <v>0</v>
      </c>
      <c r="G27" s="123">
        <v>890.4</v>
      </c>
      <c r="H27" s="123">
        <v>0</v>
      </c>
      <c r="I27" s="123">
        <v>0</v>
      </c>
      <c r="J27" s="125">
        <v>0</v>
      </c>
      <c r="K27" s="47" t="s">
        <v>26</v>
      </c>
      <c r="L27" s="126" t="s">
        <v>9</v>
      </c>
      <c r="M27" s="119" t="s">
        <v>10</v>
      </c>
      <c r="N27" s="119">
        <v>100</v>
      </c>
      <c r="O27" s="119">
        <v>100</v>
      </c>
      <c r="P27" s="119">
        <v>100</v>
      </c>
      <c r="Q27" s="128">
        <v>100</v>
      </c>
      <c r="R27" s="142">
        <v>100</v>
      </c>
      <c r="S27" s="142">
        <v>100</v>
      </c>
      <c r="T27" s="12"/>
    </row>
    <row r="28" spans="1:20" ht="67.2" customHeight="1" thickBot="1" x14ac:dyDescent="0.35">
      <c r="A28" s="55" t="s">
        <v>63</v>
      </c>
      <c r="B28" s="118"/>
      <c r="C28" s="120"/>
      <c r="D28" s="122"/>
      <c r="E28" s="122"/>
      <c r="F28" s="124"/>
      <c r="G28" s="124"/>
      <c r="H28" s="124"/>
      <c r="I28" s="124"/>
      <c r="J28" s="124"/>
      <c r="K28" s="55" t="s">
        <v>64</v>
      </c>
      <c r="L28" s="127"/>
      <c r="M28" s="120"/>
      <c r="N28" s="120"/>
      <c r="O28" s="120"/>
      <c r="P28" s="120"/>
      <c r="Q28" s="129"/>
      <c r="R28" s="143"/>
      <c r="S28" s="143"/>
    </row>
    <row r="29" spans="1:20" ht="19.95" customHeight="1" thickBot="1" x14ac:dyDescent="0.35">
      <c r="A29" s="111" t="s">
        <v>48</v>
      </c>
      <c r="B29" s="112"/>
      <c r="C29" s="113"/>
      <c r="D29" s="40">
        <f>E29+F29+G29+H29+I29+J29</f>
        <v>527259.36503999995</v>
      </c>
      <c r="E29" s="40">
        <f t="shared" ref="E29" si="0">E21+E11+E18+E8+E5</f>
        <v>0</v>
      </c>
      <c r="F29" s="45">
        <f>F21+F11+F18+F8+F5+F15</f>
        <v>127527.30604</v>
      </c>
      <c r="G29" s="45">
        <f>G15+G18+G21+G24+G27</f>
        <v>100631.75900000001</v>
      </c>
      <c r="H29" s="45">
        <f t="shared" ref="H29:J29" si="1">H15+H18+H21+H24+H27</f>
        <v>99700.1</v>
      </c>
      <c r="I29" s="45">
        <f t="shared" si="1"/>
        <v>99700.1</v>
      </c>
      <c r="J29" s="45">
        <f t="shared" si="1"/>
        <v>99700.1</v>
      </c>
      <c r="K29" s="39"/>
      <c r="L29" s="39"/>
      <c r="M29" s="39"/>
      <c r="N29" s="39"/>
      <c r="O29" s="39"/>
      <c r="P29" s="39"/>
      <c r="Q29" s="41"/>
      <c r="R29" s="21"/>
      <c r="S29" s="21"/>
    </row>
    <row r="30" spans="1:20" ht="26.4" customHeight="1" thickBot="1" x14ac:dyDescent="0.35">
      <c r="A30" s="167" t="s">
        <v>68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9"/>
    </row>
    <row r="31" spans="1:20" ht="73.2" customHeight="1" thickBot="1" x14ac:dyDescent="0.35">
      <c r="A31" s="150" t="s">
        <v>50</v>
      </c>
      <c r="B31" s="151"/>
      <c r="C31" s="151"/>
      <c r="D31" s="151"/>
      <c r="E31" s="151"/>
      <c r="F31" s="151"/>
      <c r="G31" s="151"/>
      <c r="H31" s="151"/>
      <c r="I31" s="151"/>
      <c r="J31" s="151"/>
      <c r="K31" s="50" t="s">
        <v>54</v>
      </c>
      <c r="L31" s="66" t="s">
        <v>9</v>
      </c>
      <c r="M31" s="66" t="s">
        <v>10</v>
      </c>
      <c r="N31" s="67">
        <v>0.8</v>
      </c>
      <c r="O31" s="66">
        <v>0.8</v>
      </c>
      <c r="P31" s="67">
        <v>1.2</v>
      </c>
      <c r="Q31" s="66">
        <v>1.3</v>
      </c>
      <c r="R31" s="67">
        <v>1.5</v>
      </c>
      <c r="S31" s="66">
        <v>1.5</v>
      </c>
    </row>
    <row r="32" spans="1:20" ht="87" customHeight="1" thickBot="1" x14ac:dyDescent="0.35">
      <c r="A32" s="150" t="s">
        <v>51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50" t="s">
        <v>55</v>
      </c>
      <c r="L32" s="42" t="s">
        <v>9</v>
      </c>
      <c r="M32" s="56" t="s">
        <v>10</v>
      </c>
      <c r="N32" s="51">
        <v>100</v>
      </c>
      <c r="O32" s="61">
        <v>100</v>
      </c>
      <c r="P32" s="51">
        <v>100</v>
      </c>
      <c r="Q32" s="62">
        <v>100</v>
      </c>
      <c r="R32" s="42">
        <v>100</v>
      </c>
      <c r="S32" s="42">
        <v>100</v>
      </c>
    </row>
    <row r="33" spans="1:22" ht="19.95" customHeight="1" thickBot="1" x14ac:dyDescent="0.35">
      <c r="A33" s="150" t="s">
        <v>52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24"/>
      <c r="S33" s="22"/>
    </row>
    <row r="34" spans="1:22" ht="14.4" customHeight="1" x14ac:dyDescent="0.3">
      <c r="A34" s="4" t="s">
        <v>16</v>
      </c>
      <c r="B34" s="119" t="s">
        <v>15</v>
      </c>
      <c r="C34" s="146" t="s">
        <v>21</v>
      </c>
      <c r="D34" s="121">
        <f>E34+G34+F34+H34+I34+J34</f>
        <v>27570.199999999997</v>
      </c>
      <c r="E34" s="121">
        <v>0</v>
      </c>
      <c r="F34" s="123">
        <v>2439.6</v>
      </c>
      <c r="G34" s="123">
        <v>4988.3999999999996</v>
      </c>
      <c r="H34" s="123">
        <v>6027.4</v>
      </c>
      <c r="I34" s="123">
        <v>7057.4</v>
      </c>
      <c r="J34" s="123">
        <v>7057.4</v>
      </c>
      <c r="K34" s="9" t="s">
        <v>44</v>
      </c>
      <c r="L34" s="137" t="s">
        <v>9</v>
      </c>
      <c r="M34" s="119" t="s">
        <v>10</v>
      </c>
      <c r="N34" s="119">
        <v>0.2</v>
      </c>
      <c r="O34" s="119">
        <v>0.3</v>
      </c>
      <c r="P34" s="119">
        <v>0.7</v>
      </c>
      <c r="Q34" s="128">
        <v>0.8</v>
      </c>
      <c r="R34" s="142">
        <v>1.5</v>
      </c>
      <c r="S34" s="142">
        <v>1.5</v>
      </c>
    </row>
    <row r="35" spans="1:22" ht="55.2" customHeight="1" thickBot="1" x14ac:dyDescent="0.35">
      <c r="A35" s="7" t="s">
        <v>20</v>
      </c>
      <c r="B35" s="144"/>
      <c r="C35" s="147"/>
      <c r="D35" s="148"/>
      <c r="E35" s="148"/>
      <c r="F35" s="141"/>
      <c r="G35" s="141"/>
      <c r="H35" s="141"/>
      <c r="I35" s="141"/>
      <c r="J35" s="141"/>
      <c r="K35" s="65" t="s">
        <v>24</v>
      </c>
      <c r="L35" s="149"/>
      <c r="M35" s="144"/>
      <c r="N35" s="144"/>
      <c r="O35" s="144"/>
      <c r="P35" s="144"/>
      <c r="Q35" s="145"/>
      <c r="R35" s="143"/>
      <c r="S35" s="143"/>
      <c r="T35" s="12"/>
    </row>
    <row r="36" spans="1:22" ht="30.6" customHeight="1" thickBot="1" x14ac:dyDescent="0.35">
      <c r="A36" s="150" t="s">
        <v>53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64"/>
      <c r="R36" s="25"/>
      <c r="S36" s="26"/>
    </row>
    <row r="37" spans="1:22" ht="14.4" customHeight="1" x14ac:dyDescent="0.3">
      <c r="A37" s="10" t="s">
        <v>11</v>
      </c>
      <c r="B37" s="119" t="s">
        <v>15</v>
      </c>
      <c r="C37" s="146" t="s">
        <v>21</v>
      </c>
      <c r="D37" s="121">
        <f>E37+F37+G37+H37+I37+J37</f>
        <v>19412.652600000001</v>
      </c>
      <c r="E37" s="121">
        <v>0</v>
      </c>
      <c r="F37" s="123">
        <v>5425.683</v>
      </c>
      <c r="G37" s="123">
        <v>3642.44</v>
      </c>
      <c r="H37" s="123">
        <v>3642.44</v>
      </c>
      <c r="I37" s="123">
        <v>3351.0448000000001</v>
      </c>
      <c r="J37" s="123">
        <v>3351.0448000000001</v>
      </c>
      <c r="K37" s="9" t="s">
        <v>45</v>
      </c>
      <c r="L37" s="137" t="s">
        <v>9</v>
      </c>
      <c r="M37" s="119" t="s">
        <v>10</v>
      </c>
      <c r="N37" s="119">
        <v>100</v>
      </c>
      <c r="O37" s="119">
        <v>100</v>
      </c>
      <c r="P37" s="119">
        <v>100</v>
      </c>
      <c r="Q37" s="128">
        <v>100</v>
      </c>
      <c r="R37" s="142">
        <v>100</v>
      </c>
      <c r="S37" s="142">
        <v>100</v>
      </c>
    </row>
    <row r="38" spans="1:22" ht="95.4" customHeight="1" thickBot="1" x14ac:dyDescent="0.35">
      <c r="A38" s="63" t="s">
        <v>66</v>
      </c>
      <c r="B38" s="120"/>
      <c r="C38" s="166"/>
      <c r="D38" s="122"/>
      <c r="E38" s="122"/>
      <c r="F38" s="124"/>
      <c r="G38" s="124"/>
      <c r="H38" s="124"/>
      <c r="I38" s="124"/>
      <c r="J38" s="124"/>
      <c r="K38" s="64" t="s">
        <v>29</v>
      </c>
      <c r="L38" s="127"/>
      <c r="M38" s="120"/>
      <c r="N38" s="120"/>
      <c r="O38" s="120"/>
      <c r="P38" s="120"/>
      <c r="Q38" s="129"/>
      <c r="R38" s="143"/>
      <c r="S38" s="143"/>
      <c r="V38" s="37"/>
    </row>
    <row r="39" spans="1:22" ht="19.95" customHeight="1" thickBot="1" x14ac:dyDescent="0.35">
      <c r="A39" s="111" t="s">
        <v>48</v>
      </c>
      <c r="B39" s="112"/>
      <c r="C39" s="113"/>
      <c r="D39" s="8">
        <f>E39+F39+G39+H39+I39+J39</f>
        <v>46982.852599999998</v>
      </c>
      <c r="E39" s="8">
        <f t="shared" ref="E39" si="2">E37+E21+E34+E18+E15</f>
        <v>0</v>
      </c>
      <c r="F39" s="45">
        <f>F34+F37</f>
        <v>7865.2829999999994</v>
      </c>
      <c r="G39" s="45">
        <f t="shared" ref="G39:J39" si="3">G34+G37</f>
        <v>8630.84</v>
      </c>
      <c r="H39" s="45">
        <f t="shared" si="3"/>
        <v>9669.84</v>
      </c>
      <c r="I39" s="45">
        <f t="shared" si="3"/>
        <v>10408.444799999999</v>
      </c>
      <c r="J39" s="45">
        <f t="shared" si="3"/>
        <v>10408.444799999999</v>
      </c>
      <c r="K39" s="27"/>
      <c r="L39" s="27"/>
      <c r="M39" s="27"/>
      <c r="N39" s="27"/>
      <c r="O39" s="27"/>
      <c r="P39" s="27"/>
      <c r="Q39" s="28"/>
      <c r="R39" s="21"/>
      <c r="S39" s="21"/>
    </row>
    <row r="40" spans="1:22" ht="19.95" customHeight="1" thickBot="1" x14ac:dyDescent="0.35">
      <c r="A40" s="111" t="s">
        <v>22</v>
      </c>
      <c r="B40" s="112"/>
      <c r="C40" s="113"/>
      <c r="D40" s="44">
        <f t="shared" ref="D40:D43" si="4">E40+F40+G40+H40+I40+J40</f>
        <v>574242.21764000005</v>
      </c>
      <c r="E40" s="44">
        <f t="shared" ref="E40:J40" si="5">E41+E42+E43</f>
        <v>0</v>
      </c>
      <c r="F40" s="44">
        <f t="shared" si="5"/>
        <v>135392.58903999999</v>
      </c>
      <c r="G40" s="44">
        <f t="shared" si="5"/>
        <v>109262.599</v>
      </c>
      <c r="H40" s="44">
        <f t="shared" si="5"/>
        <v>109369.94</v>
      </c>
      <c r="I40" s="44">
        <f t="shared" si="5"/>
        <v>110108.5448</v>
      </c>
      <c r="J40" s="44">
        <f t="shared" si="5"/>
        <v>110108.5448</v>
      </c>
      <c r="K40" s="27"/>
      <c r="L40" s="27"/>
      <c r="M40" s="27"/>
      <c r="N40" s="27"/>
      <c r="O40" s="27"/>
      <c r="P40" s="27"/>
      <c r="Q40" s="28"/>
      <c r="R40" s="21"/>
      <c r="S40" s="3"/>
    </row>
    <row r="41" spans="1:22" ht="19.95" customHeight="1" thickBot="1" x14ac:dyDescent="0.35">
      <c r="A41" s="111" t="s">
        <v>14</v>
      </c>
      <c r="B41" s="112"/>
      <c r="C41" s="113"/>
      <c r="D41" s="44">
        <f t="shared" si="4"/>
        <v>7946.5</v>
      </c>
      <c r="E41" s="52">
        <f>E15</f>
        <v>0</v>
      </c>
      <c r="F41" s="52">
        <f t="shared" ref="F41:J41" si="6">F15</f>
        <v>1589.3</v>
      </c>
      <c r="G41" s="52">
        <f t="shared" si="6"/>
        <v>1589.3</v>
      </c>
      <c r="H41" s="52">
        <f t="shared" si="6"/>
        <v>1589.3</v>
      </c>
      <c r="I41" s="52">
        <f t="shared" si="6"/>
        <v>1589.3</v>
      </c>
      <c r="J41" s="52">
        <f t="shared" si="6"/>
        <v>1589.3</v>
      </c>
      <c r="K41" s="46"/>
      <c r="L41" s="21"/>
      <c r="M41" s="46"/>
      <c r="N41" s="21"/>
      <c r="O41" s="46"/>
      <c r="P41" s="21"/>
      <c r="Q41" s="46"/>
      <c r="R41" s="21"/>
      <c r="S41" s="3"/>
    </row>
    <row r="42" spans="1:22" ht="19.95" customHeight="1" thickBot="1" x14ac:dyDescent="0.35">
      <c r="A42" s="111" t="s">
        <v>17</v>
      </c>
      <c r="B42" s="112"/>
      <c r="C42" s="113"/>
      <c r="D42" s="44">
        <f t="shared" si="4"/>
        <v>519312.86503999995</v>
      </c>
      <c r="E42" s="44">
        <f>E18+E21+E24+E27</f>
        <v>0</v>
      </c>
      <c r="F42" s="44">
        <f t="shared" ref="F42:J42" si="7">F18+F21+F24+F27</f>
        <v>125938.00603999999</v>
      </c>
      <c r="G42" s="44">
        <f t="shared" si="7"/>
        <v>99042.459000000003</v>
      </c>
      <c r="H42" s="44">
        <f t="shared" si="7"/>
        <v>98110.8</v>
      </c>
      <c r="I42" s="44">
        <f t="shared" si="7"/>
        <v>98110.8</v>
      </c>
      <c r="J42" s="44">
        <f t="shared" si="7"/>
        <v>98110.8</v>
      </c>
      <c r="K42" s="46"/>
      <c r="L42" s="43"/>
      <c r="M42" s="46"/>
      <c r="N42" s="43"/>
      <c r="O42" s="46"/>
      <c r="P42" s="43"/>
      <c r="Q42" s="46"/>
      <c r="R42" s="21"/>
      <c r="S42" s="3"/>
    </row>
    <row r="43" spans="1:22" ht="19.95" customHeight="1" thickBot="1" x14ac:dyDescent="0.35">
      <c r="A43" s="111" t="s">
        <v>21</v>
      </c>
      <c r="B43" s="112"/>
      <c r="C43" s="113"/>
      <c r="D43" s="44">
        <f t="shared" si="4"/>
        <v>46982.852599999998</v>
      </c>
      <c r="E43" s="44">
        <f>E34+E37</f>
        <v>0</v>
      </c>
      <c r="F43" s="44">
        <f t="shared" ref="F43:J43" si="8">F34+F37</f>
        <v>7865.2829999999994</v>
      </c>
      <c r="G43" s="44">
        <f t="shared" si="8"/>
        <v>8630.84</v>
      </c>
      <c r="H43" s="44">
        <f t="shared" si="8"/>
        <v>9669.84</v>
      </c>
      <c r="I43" s="44">
        <f t="shared" si="8"/>
        <v>10408.444799999999</v>
      </c>
      <c r="J43" s="44">
        <f t="shared" si="8"/>
        <v>10408.444799999999</v>
      </c>
      <c r="K43" s="46"/>
      <c r="L43" s="43"/>
      <c r="M43" s="46"/>
      <c r="N43" s="43"/>
      <c r="O43" s="46"/>
      <c r="P43" s="43"/>
      <c r="Q43" s="46"/>
      <c r="R43" s="21"/>
      <c r="S43" s="3"/>
    </row>
    <row r="44" spans="1:22" ht="19.95" customHeight="1" thickBot="1" x14ac:dyDescent="0.35">
      <c r="A44" s="30"/>
      <c r="B44" s="38"/>
      <c r="C44" s="29"/>
      <c r="D44" s="29"/>
      <c r="E44" s="29"/>
      <c r="F44" s="58"/>
      <c r="G44" s="58"/>
      <c r="H44" s="58"/>
      <c r="I44" s="58"/>
      <c r="J44" s="58"/>
      <c r="K44" s="38"/>
      <c r="L44" s="38"/>
      <c r="M44" s="38"/>
      <c r="N44" s="38"/>
      <c r="O44" s="38"/>
      <c r="P44" s="38"/>
      <c r="Q44" s="38"/>
      <c r="R44" s="21"/>
      <c r="S44" s="3"/>
    </row>
  </sheetData>
  <mergeCells count="146">
    <mergeCell ref="E21:E22"/>
    <mergeCell ref="F21:F22"/>
    <mergeCell ref="N37:N38"/>
    <mergeCell ref="O21:O22"/>
    <mergeCell ref="P21:P22"/>
    <mergeCell ref="Q21:Q22"/>
    <mergeCell ref="G21:G22"/>
    <mergeCell ref="H21:H22"/>
    <mergeCell ref="L21:L22"/>
    <mergeCell ref="M21:M22"/>
    <mergeCell ref="N21:N22"/>
    <mergeCell ref="A36:Q36"/>
    <mergeCell ref="H37:H38"/>
    <mergeCell ref="L37:L38"/>
    <mergeCell ref="M37:M38"/>
    <mergeCell ref="E37:E38"/>
    <mergeCell ref="B37:B38"/>
    <mergeCell ref="C37:C38"/>
    <mergeCell ref="A30:S30"/>
    <mergeCell ref="A31:J31"/>
    <mergeCell ref="A32:J32"/>
    <mergeCell ref="B34:B35"/>
    <mergeCell ref="E34:E35"/>
    <mergeCell ref="D37:D38"/>
    <mergeCell ref="A6:A7"/>
    <mergeCell ref="B6:B7"/>
    <mergeCell ref="C6:C7"/>
    <mergeCell ref="L15:L16"/>
    <mergeCell ref="M15:M16"/>
    <mergeCell ref="O15:O16"/>
    <mergeCell ref="P15:P16"/>
    <mergeCell ref="Q15:Q16"/>
    <mergeCell ref="B15:B16"/>
    <mergeCell ref="E15:E16"/>
    <mergeCell ref="A14:Q14"/>
    <mergeCell ref="A9:J9"/>
    <mergeCell ref="A10:J10"/>
    <mergeCell ref="A11:S11"/>
    <mergeCell ref="A12:J12"/>
    <mergeCell ref="A13:J13"/>
    <mergeCell ref="S15:S16"/>
    <mergeCell ref="C15:C16"/>
    <mergeCell ref="D15:D16"/>
    <mergeCell ref="F15:F16"/>
    <mergeCell ref="G15:G16"/>
    <mergeCell ref="H15:H16"/>
    <mergeCell ref="R15:R16"/>
    <mergeCell ref="J15:J16"/>
    <mergeCell ref="M18:M19"/>
    <mergeCell ref="O18:O19"/>
    <mergeCell ref="P18:P19"/>
    <mergeCell ref="Q18:Q19"/>
    <mergeCell ref="S18:S19"/>
    <mergeCell ref="A17:Q17"/>
    <mergeCell ref="C18:C19"/>
    <mergeCell ref="D18:D19"/>
    <mergeCell ref="F18:F19"/>
    <mergeCell ref="G18:G19"/>
    <mergeCell ref="H18:H19"/>
    <mergeCell ref="L18:L19"/>
    <mergeCell ref="B18:B19"/>
    <mergeCell ref="E18:E19"/>
    <mergeCell ref="R18:R19"/>
    <mergeCell ref="A20:Q20"/>
    <mergeCell ref="P34:P35"/>
    <mergeCell ref="Q34:Q35"/>
    <mergeCell ref="S34:S35"/>
    <mergeCell ref="C34:C35"/>
    <mergeCell ref="D34:D35"/>
    <mergeCell ref="F34:F35"/>
    <mergeCell ref="G34:G35"/>
    <mergeCell ref="H34:H35"/>
    <mergeCell ref="L34:L35"/>
    <mergeCell ref="M34:M35"/>
    <mergeCell ref="O34:O35"/>
    <mergeCell ref="N34:N35"/>
    <mergeCell ref="R34:R35"/>
    <mergeCell ref="A29:C29"/>
    <mergeCell ref="R21:R22"/>
    <mergeCell ref="S21:S22"/>
    <mergeCell ref="Q27:Q28"/>
    <mergeCell ref="R27:R28"/>
    <mergeCell ref="S27:S28"/>
    <mergeCell ref="A33:Q33"/>
    <mergeCell ref="B21:B22"/>
    <mergeCell ref="C21:C22"/>
    <mergeCell ref="D21:D22"/>
    <mergeCell ref="F37:F38"/>
    <mergeCell ref="G37:G38"/>
    <mergeCell ref="O37:O38"/>
    <mergeCell ref="P37:P38"/>
    <mergeCell ref="Q37:Q38"/>
    <mergeCell ref="S37:S38"/>
    <mergeCell ref="A40:C40"/>
    <mergeCell ref="A39:C39"/>
    <mergeCell ref="R37:R38"/>
    <mergeCell ref="I37:I38"/>
    <mergeCell ref="J37:J38"/>
    <mergeCell ref="K6:S6"/>
    <mergeCell ref="A8:S8"/>
    <mergeCell ref="N18:N19"/>
    <mergeCell ref="N15:N16"/>
    <mergeCell ref="D6:J6"/>
    <mergeCell ref="I21:I22"/>
    <mergeCell ref="J21:J22"/>
    <mergeCell ref="I34:I35"/>
    <mergeCell ref="J34:J35"/>
    <mergeCell ref="I18:I19"/>
    <mergeCell ref="J18:J19"/>
    <mergeCell ref="I15:I16"/>
    <mergeCell ref="R24:R25"/>
    <mergeCell ref="S24:S25"/>
    <mergeCell ref="F27:F28"/>
    <mergeCell ref="G27:G28"/>
    <mergeCell ref="H27:H28"/>
    <mergeCell ref="I27:I28"/>
    <mergeCell ref="J27:J28"/>
    <mergeCell ref="L27:L28"/>
    <mergeCell ref="M27:M28"/>
    <mergeCell ref="N27:N28"/>
    <mergeCell ref="O27:O28"/>
    <mergeCell ref="P27:P28"/>
    <mergeCell ref="A41:C41"/>
    <mergeCell ref="A42:C42"/>
    <mergeCell ref="A43:C43"/>
    <mergeCell ref="A23:Q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O24:O25"/>
    <mergeCell ref="P24:P25"/>
    <mergeCell ref="Q24:Q25"/>
    <mergeCell ref="A26:Q26"/>
    <mergeCell ref="B27:B28"/>
    <mergeCell ref="C27:C28"/>
    <mergeCell ref="D27:D28"/>
    <mergeCell ref="E27:E28"/>
  </mergeCells>
  <pageMargins left="0.7" right="0.7" top="0.75" bottom="0.75" header="0.3" footer="0.3"/>
  <pageSetup paperSize="9" scale="39" orientation="landscape" r:id="rId1"/>
  <rowBreaks count="1" manualBreakCount="1">
    <brk id="2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40" workbookViewId="0">
      <selection activeCell="D9" sqref="D9"/>
    </sheetView>
  </sheetViews>
  <sheetFormatPr defaultRowHeight="14.4" x14ac:dyDescent="0.3"/>
  <cols>
    <col min="1" max="1" width="6.88671875" customWidth="1"/>
    <col min="2" max="2" width="35.6640625" customWidth="1"/>
    <col min="3" max="4" width="17.6640625" customWidth="1"/>
    <col min="5" max="5" width="18.5546875" customWidth="1"/>
    <col min="6" max="6" width="18.6640625" customWidth="1"/>
    <col min="7" max="7" width="13.109375" customWidth="1"/>
    <col min="9" max="9" width="9.88671875" bestFit="1" customWidth="1"/>
  </cols>
  <sheetData>
    <row r="2" spans="1:8" ht="41.4" x14ac:dyDescent="0.3">
      <c r="A2" s="17" t="s">
        <v>33</v>
      </c>
      <c r="B2" s="18" t="s">
        <v>35</v>
      </c>
      <c r="C2" s="18" t="s">
        <v>36</v>
      </c>
      <c r="D2" s="18" t="s">
        <v>39</v>
      </c>
      <c r="E2" s="18" t="s">
        <v>38</v>
      </c>
      <c r="F2" s="18" t="s">
        <v>37</v>
      </c>
      <c r="G2" s="20" t="s">
        <v>40</v>
      </c>
    </row>
    <row r="3" spans="1:8" ht="21" customHeight="1" x14ac:dyDescent="0.3">
      <c r="A3" s="179" t="s">
        <v>34</v>
      </c>
      <c r="B3" s="176" t="s">
        <v>67</v>
      </c>
      <c r="C3" s="16">
        <v>2015</v>
      </c>
      <c r="D3" s="19">
        <v>0</v>
      </c>
      <c r="E3" s="19">
        <v>0</v>
      </c>
      <c r="F3" s="19">
        <v>0</v>
      </c>
      <c r="G3" s="19">
        <f>D3+E3+F3</f>
        <v>0</v>
      </c>
    </row>
    <row r="4" spans="1:8" ht="21.6" customHeight="1" x14ac:dyDescent="0.3">
      <c r="A4" s="180"/>
      <c r="B4" s="177"/>
      <c r="C4" s="16">
        <v>2016</v>
      </c>
      <c r="D4" s="19">
        <v>1589.3</v>
      </c>
      <c r="E4" s="19">
        <v>125938</v>
      </c>
      <c r="F4" s="19">
        <v>0</v>
      </c>
      <c r="G4" s="19">
        <f t="shared" ref="G4:G8" si="0">D4+E4+F4</f>
        <v>127527.3</v>
      </c>
    </row>
    <row r="5" spans="1:8" ht="21" customHeight="1" x14ac:dyDescent="0.3">
      <c r="A5" s="180"/>
      <c r="B5" s="177"/>
      <c r="C5" s="16">
        <v>2017</v>
      </c>
      <c r="D5" s="19">
        <v>1589.3</v>
      </c>
      <c r="E5" s="19">
        <v>99042.5</v>
      </c>
      <c r="F5" s="19">
        <v>0</v>
      </c>
      <c r="G5" s="19">
        <f t="shared" si="0"/>
        <v>100631.8</v>
      </c>
    </row>
    <row r="6" spans="1:8" ht="25.2" customHeight="1" x14ac:dyDescent="0.3">
      <c r="A6" s="180"/>
      <c r="B6" s="177"/>
      <c r="C6" s="16">
        <v>2018</v>
      </c>
      <c r="D6" s="19">
        <v>1589.3</v>
      </c>
      <c r="E6" s="19">
        <v>98110.8</v>
      </c>
      <c r="F6" s="19">
        <v>0</v>
      </c>
      <c r="G6" s="19">
        <f t="shared" si="0"/>
        <v>99700.1</v>
      </c>
    </row>
    <row r="7" spans="1:8" ht="25.2" customHeight="1" x14ac:dyDescent="0.3">
      <c r="A7" s="180"/>
      <c r="B7" s="177"/>
      <c r="C7" s="16">
        <v>2019</v>
      </c>
      <c r="D7" s="19">
        <v>1589.3</v>
      </c>
      <c r="E7" s="19">
        <v>98110.8</v>
      </c>
      <c r="F7" s="19">
        <v>0</v>
      </c>
      <c r="G7" s="19">
        <f t="shared" si="0"/>
        <v>99700.1</v>
      </c>
    </row>
    <row r="8" spans="1:8" ht="25.2" customHeight="1" x14ac:dyDescent="0.3">
      <c r="A8" s="181"/>
      <c r="B8" s="178"/>
      <c r="C8" s="16">
        <v>2020</v>
      </c>
      <c r="D8" s="19">
        <v>1589.3</v>
      </c>
      <c r="E8" s="19">
        <v>98110.8</v>
      </c>
      <c r="F8" s="19">
        <v>0</v>
      </c>
      <c r="G8" s="19">
        <f t="shared" si="0"/>
        <v>99700.1</v>
      </c>
    </row>
    <row r="9" spans="1:8" ht="25.2" customHeight="1" x14ac:dyDescent="0.3">
      <c r="A9" s="173" t="s">
        <v>70</v>
      </c>
      <c r="B9" s="174"/>
      <c r="C9" s="175"/>
      <c r="D9" s="19">
        <f>D3+D4+D5+D6+D7+D8</f>
        <v>7946.5</v>
      </c>
      <c r="E9" s="19">
        <f t="shared" ref="E9:F9" si="1">E3+E4+E5+E6+E7+E8</f>
        <v>519312.89999999997</v>
      </c>
      <c r="F9" s="19">
        <f t="shared" si="1"/>
        <v>0</v>
      </c>
      <c r="G9" s="19">
        <f>D9+E9+F9</f>
        <v>527259.39999999991</v>
      </c>
    </row>
    <row r="10" spans="1:8" ht="21" customHeight="1" x14ac:dyDescent="0.3">
      <c r="A10" s="179" t="s">
        <v>69</v>
      </c>
      <c r="B10" s="176" t="s">
        <v>68</v>
      </c>
      <c r="C10" s="16">
        <v>2015</v>
      </c>
      <c r="D10" s="19">
        <v>0</v>
      </c>
      <c r="E10" s="19">
        <v>0</v>
      </c>
      <c r="F10" s="19">
        <v>0</v>
      </c>
      <c r="G10" s="19">
        <f>D10+E10+F10</f>
        <v>0</v>
      </c>
    </row>
    <row r="11" spans="1:8" ht="21.6" customHeight="1" x14ac:dyDescent="0.3">
      <c r="A11" s="180"/>
      <c r="B11" s="177"/>
      <c r="C11" s="16">
        <v>2016</v>
      </c>
      <c r="D11" s="19">
        <v>0</v>
      </c>
      <c r="E11" s="19">
        <v>0</v>
      </c>
      <c r="F11" s="19">
        <v>7865.3</v>
      </c>
      <c r="G11" s="19">
        <f t="shared" ref="G11:G22" si="2">D11+E11+F11</f>
        <v>7865.3</v>
      </c>
    </row>
    <row r="12" spans="1:8" ht="21" customHeight="1" x14ac:dyDescent="0.3">
      <c r="A12" s="180"/>
      <c r="B12" s="177"/>
      <c r="C12" s="16">
        <v>2017</v>
      </c>
      <c r="D12" s="19">
        <v>0</v>
      </c>
      <c r="E12" s="19">
        <v>0</v>
      </c>
      <c r="F12" s="19">
        <v>8630.7999999999993</v>
      </c>
      <c r="G12" s="19">
        <f t="shared" si="2"/>
        <v>8630.7999999999993</v>
      </c>
    </row>
    <row r="13" spans="1:8" ht="25.2" customHeight="1" x14ac:dyDescent="0.3">
      <c r="A13" s="180"/>
      <c r="B13" s="177"/>
      <c r="C13" s="16">
        <v>2018</v>
      </c>
      <c r="D13" s="19">
        <v>0</v>
      </c>
      <c r="E13" s="19">
        <v>0</v>
      </c>
      <c r="F13" s="19">
        <v>9669.7999999999993</v>
      </c>
      <c r="G13" s="19">
        <f t="shared" si="2"/>
        <v>9669.7999999999993</v>
      </c>
    </row>
    <row r="14" spans="1:8" ht="25.2" customHeight="1" x14ac:dyDescent="0.3">
      <c r="A14" s="180"/>
      <c r="B14" s="177"/>
      <c r="C14" s="16">
        <v>2019</v>
      </c>
      <c r="D14" s="19">
        <v>0</v>
      </c>
      <c r="E14" s="19">
        <v>0</v>
      </c>
      <c r="F14" s="19">
        <v>10408.4</v>
      </c>
      <c r="G14" s="19">
        <f t="shared" si="2"/>
        <v>10408.4</v>
      </c>
    </row>
    <row r="15" spans="1:8" ht="25.2" customHeight="1" x14ac:dyDescent="0.3">
      <c r="A15" s="181"/>
      <c r="B15" s="178"/>
      <c r="C15" s="16">
        <v>2020</v>
      </c>
      <c r="D15" s="19">
        <v>0</v>
      </c>
      <c r="E15" s="19">
        <v>0</v>
      </c>
      <c r="F15" s="19">
        <v>10408.4</v>
      </c>
      <c r="G15" s="19">
        <f t="shared" si="2"/>
        <v>10408.4</v>
      </c>
    </row>
    <row r="16" spans="1:8" ht="25.2" customHeight="1" x14ac:dyDescent="0.3">
      <c r="A16" s="173" t="s">
        <v>70</v>
      </c>
      <c r="B16" s="174"/>
      <c r="C16" s="175"/>
      <c r="D16" s="19">
        <f>D10+D11+D12+D13+D14+D15</f>
        <v>0</v>
      </c>
      <c r="E16" s="19">
        <f t="shared" ref="E16:F16" si="3">E10+E11+E12+E13+E14+E15</f>
        <v>0</v>
      </c>
      <c r="F16" s="19">
        <f t="shared" si="3"/>
        <v>46982.7</v>
      </c>
      <c r="G16" s="19">
        <f>D16+E16+F16</f>
        <v>46982.7</v>
      </c>
      <c r="H16" t="s">
        <v>72</v>
      </c>
    </row>
    <row r="17" spans="1:11" ht="16.95" customHeight="1" x14ac:dyDescent="0.3">
      <c r="A17" s="182" t="s">
        <v>71</v>
      </c>
      <c r="B17" s="183"/>
      <c r="C17" s="16">
        <v>2015</v>
      </c>
      <c r="D17" s="19">
        <f t="shared" ref="D17:F22" si="4">D3+D10</f>
        <v>0</v>
      </c>
      <c r="E17" s="19">
        <f t="shared" si="4"/>
        <v>0</v>
      </c>
      <c r="F17" s="19">
        <f t="shared" si="4"/>
        <v>0</v>
      </c>
      <c r="G17" s="19">
        <f t="shared" si="2"/>
        <v>0</v>
      </c>
      <c r="H17">
        <v>6328.5</v>
      </c>
    </row>
    <row r="18" spans="1:11" ht="18" customHeight="1" x14ac:dyDescent="0.3">
      <c r="A18" s="184"/>
      <c r="B18" s="185"/>
      <c r="C18" s="16">
        <v>2016</v>
      </c>
      <c r="D18" s="19">
        <f t="shared" si="4"/>
        <v>1589.3</v>
      </c>
      <c r="E18" s="19">
        <f t="shared" si="4"/>
        <v>125938</v>
      </c>
      <c r="F18" s="19">
        <f t="shared" si="4"/>
        <v>7865.3</v>
      </c>
      <c r="G18" s="19">
        <f>D18+E18+F18</f>
        <v>135392.6</v>
      </c>
      <c r="H18">
        <v>6467.3</v>
      </c>
      <c r="I18" s="70">
        <f>G18+H18</f>
        <v>141859.9</v>
      </c>
      <c r="K18" s="70">
        <f>F18+H18</f>
        <v>14332.6</v>
      </c>
    </row>
    <row r="19" spans="1:11" ht="19.2" customHeight="1" x14ac:dyDescent="0.3">
      <c r="A19" s="184"/>
      <c r="B19" s="185"/>
      <c r="C19" s="16">
        <v>2017</v>
      </c>
      <c r="D19" s="19">
        <f t="shared" si="4"/>
        <v>1589.3</v>
      </c>
      <c r="E19" s="19">
        <f t="shared" si="4"/>
        <v>99042.5</v>
      </c>
      <c r="F19" s="19">
        <f t="shared" si="4"/>
        <v>8630.7999999999993</v>
      </c>
      <c r="G19" s="19">
        <f t="shared" si="2"/>
        <v>109262.6</v>
      </c>
      <c r="H19">
        <v>6558.1</v>
      </c>
      <c r="I19" s="70">
        <f t="shared" ref="I19:I23" si="5">G19+H19</f>
        <v>115820.70000000001</v>
      </c>
      <c r="K19" s="70">
        <f t="shared" ref="K19:K22" si="6">F19+H19</f>
        <v>15188.9</v>
      </c>
    </row>
    <row r="20" spans="1:11" ht="20.399999999999999" customHeight="1" x14ac:dyDescent="0.3">
      <c r="A20" s="184"/>
      <c r="B20" s="185"/>
      <c r="C20" s="16">
        <v>2018</v>
      </c>
      <c r="D20" s="19">
        <f t="shared" si="4"/>
        <v>1589.3</v>
      </c>
      <c r="E20" s="19">
        <f t="shared" si="4"/>
        <v>98110.8</v>
      </c>
      <c r="F20" s="19">
        <f t="shared" si="4"/>
        <v>9669.7999999999993</v>
      </c>
      <c r="G20" s="19">
        <f t="shared" si="2"/>
        <v>109369.90000000001</v>
      </c>
      <c r="H20">
        <v>6558.1</v>
      </c>
      <c r="I20" s="70">
        <f t="shared" si="5"/>
        <v>115928.00000000001</v>
      </c>
      <c r="K20" s="70">
        <f t="shared" si="6"/>
        <v>16227.9</v>
      </c>
    </row>
    <row r="21" spans="1:11" ht="25.2" customHeight="1" x14ac:dyDescent="0.3">
      <c r="A21" s="184"/>
      <c r="B21" s="185"/>
      <c r="C21" s="16">
        <v>2019</v>
      </c>
      <c r="D21" s="19">
        <f t="shared" si="4"/>
        <v>1589.3</v>
      </c>
      <c r="E21" s="19">
        <f t="shared" si="4"/>
        <v>98110.8</v>
      </c>
      <c r="F21" s="19">
        <f t="shared" si="4"/>
        <v>10408.4</v>
      </c>
      <c r="G21" s="19">
        <f t="shared" si="2"/>
        <v>110108.5</v>
      </c>
      <c r="H21">
        <v>6033.5</v>
      </c>
      <c r="I21" s="70">
        <f t="shared" si="5"/>
        <v>116142</v>
      </c>
      <c r="K21" s="70">
        <f t="shared" si="6"/>
        <v>16441.900000000001</v>
      </c>
    </row>
    <row r="22" spans="1:11" ht="25.2" customHeight="1" x14ac:dyDescent="0.3">
      <c r="A22" s="186"/>
      <c r="B22" s="187"/>
      <c r="C22" s="16">
        <v>2020</v>
      </c>
      <c r="D22" s="19">
        <f t="shared" si="4"/>
        <v>1589.3</v>
      </c>
      <c r="E22" s="19">
        <f t="shared" si="4"/>
        <v>98110.8</v>
      </c>
      <c r="F22" s="19">
        <f t="shared" si="4"/>
        <v>10408.4</v>
      </c>
      <c r="G22" s="19">
        <f t="shared" si="2"/>
        <v>110108.5</v>
      </c>
      <c r="H22">
        <v>6033.5</v>
      </c>
      <c r="I22" s="70">
        <f t="shared" si="5"/>
        <v>116142</v>
      </c>
      <c r="K22" s="70">
        <f t="shared" si="6"/>
        <v>16441.900000000001</v>
      </c>
    </row>
    <row r="23" spans="1:11" x14ac:dyDescent="0.3">
      <c r="A23" s="170" t="s">
        <v>70</v>
      </c>
      <c r="B23" s="171"/>
      <c r="C23" s="172"/>
      <c r="D23" s="19">
        <f>D9+D16</f>
        <v>7946.5</v>
      </c>
      <c r="E23" s="19">
        <f t="shared" ref="E23:F23" si="7">E9+E16</f>
        <v>519312.89999999997</v>
      </c>
      <c r="F23" s="19">
        <f t="shared" si="7"/>
        <v>46982.7</v>
      </c>
      <c r="G23" s="19">
        <f>D23+E23+F23</f>
        <v>574242.09999999986</v>
      </c>
      <c r="H23">
        <f>H17+H18+H19+H20+H21+H22</f>
        <v>37979</v>
      </c>
      <c r="I23" s="70">
        <f t="shared" si="5"/>
        <v>612221.09999999986</v>
      </c>
      <c r="K23" s="70">
        <f>K18+K19+K20+K21+K22</f>
        <v>78633.200000000012</v>
      </c>
    </row>
    <row r="24" spans="1:11" x14ac:dyDescent="0.3">
      <c r="G24" s="70">
        <f>612221.1-G23</f>
        <v>37979.000000000116</v>
      </c>
    </row>
  </sheetData>
  <mergeCells count="8">
    <mergeCell ref="A23:C23"/>
    <mergeCell ref="A16:C16"/>
    <mergeCell ref="B3:B8"/>
    <mergeCell ref="A3:A8"/>
    <mergeCell ref="B10:B15"/>
    <mergeCell ref="A10:A15"/>
    <mergeCell ref="A17:B22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Normal="100" zoomScaleSheetLayoutView="100" workbookViewId="0">
      <selection activeCell="B9" sqref="B9"/>
    </sheetView>
  </sheetViews>
  <sheetFormatPr defaultRowHeight="14.4" x14ac:dyDescent="0.3"/>
  <cols>
    <col min="1" max="1" width="38.33203125" customWidth="1"/>
    <col min="2" max="2" width="39.5546875" customWidth="1"/>
    <col min="3" max="3" width="6.33203125" customWidth="1"/>
    <col min="4" max="4" width="11.88671875" customWidth="1"/>
    <col min="5" max="5" width="3.88671875" customWidth="1"/>
    <col min="6" max="6" width="4.109375" customWidth="1"/>
    <col min="7" max="7" width="4.33203125" customWidth="1"/>
    <col min="8" max="8" width="4.109375" customWidth="1"/>
    <col min="9" max="9" width="4" customWidth="1"/>
    <col min="10" max="10" width="3.88671875" customWidth="1"/>
  </cols>
  <sheetData>
    <row r="1" spans="1:10" ht="15.6" x14ac:dyDescent="0.3">
      <c r="A1" s="1"/>
    </row>
    <row r="2" spans="1:10" ht="15.6" x14ac:dyDescent="0.3">
      <c r="A2" s="1"/>
    </row>
    <row r="3" spans="1:10" ht="15.6" x14ac:dyDescent="0.3">
      <c r="A3" s="2"/>
    </row>
    <row r="4" spans="1:10" ht="15.6" x14ac:dyDescent="0.3">
      <c r="A4" s="2"/>
    </row>
    <row r="5" spans="1:10" ht="16.2" thickBot="1" x14ac:dyDescent="0.35">
      <c r="A5" s="2" t="s">
        <v>0</v>
      </c>
    </row>
    <row r="6" spans="1:10" ht="28.95" customHeight="1" thickBot="1" x14ac:dyDescent="0.35">
      <c r="A6" s="188" t="s">
        <v>73</v>
      </c>
      <c r="B6" s="190" t="s">
        <v>103</v>
      </c>
      <c r="C6" s="188" t="s">
        <v>7</v>
      </c>
      <c r="D6" s="208" t="s">
        <v>104</v>
      </c>
      <c r="E6" s="206" t="s">
        <v>77</v>
      </c>
      <c r="F6" s="206"/>
      <c r="G6" s="206"/>
      <c r="H6" s="206"/>
      <c r="I6" s="206"/>
      <c r="J6" s="207"/>
    </row>
    <row r="7" spans="1:10" ht="85.2" customHeight="1" thickBot="1" x14ac:dyDescent="0.35">
      <c r="A7" s="189"/>
      <c r="B7" s="191"/>
      <c r="C7" s="189"/>
      <c r="D7" s="209"/>
      <c r="E7" s="84">
        <v>2015</v>
      </c>
      <c r="F7" s="84">
        <v>2016</v>
      </c>
      <c r="G7" s="84">
        <v>2017</v>
      </c>
      <c r="H7" s="85">
        <v>2018</v>
      </c>
      <c r="I7" s="86">
        <v>2019</v>
      </c>
      <c r="J7" s="86">
        <v>2020</v>
      </c>
    </row>
    <row r="8" spans="1:10" ht="22.95" customHeight="1" thickBot="1" x14ac:dyDescent="0.35">
      <c r="A8" s="167" t="s">
        <v>41</v>
      </c>
      <c r="B8" s="192"/>
      <c r="C8" s="192"/>
      <c r="D8" s="192"/>
      <c r="E8" s="192"/>
      <c r="F8" s="192"/>
      <c r="G8" s="192"/>
      <c r="H8" s="192"/>
      <c r="I8" s="192"/>
      <c r="J8" s="193"/>
    </row>
    <row r="9" spans="1:10" ht="102" customHeight="1" thickBot="1" x14ac:dyDescent="0.35">
      <c r="A9" s="53" t="s">
        <v>86</v>
      </c>
      <c r="B9" s="49" t="s">
        <v>46</v>
      </c>
      <c r="C9" s="69" t="s">
        <v>9</v>
      </c>
      <c r="D9" s="69">
        <v>98</v>
      </c>
      <c r="E9" s="69">
        <v>95.1</v>
      </c>
      <c r="F9" s="69">
        <v>100</v>
      </c>
      <c r="G9" s="69">
        <v>100</v>
      </c>
      <c r="H9" s="69">
        <v>100</v>
      </c>
      <c r="I9" s="69">
        <v>100</v>
      </c>
      <c r="J9" s="69">
        <v>100</v>
      </c>
    </row>
    <row r="10" spans="1:10" ht="91.95" customHeight="1" thickBot="1" x14ac:dyDescent="0.35">
      <c r="A10" s="54" t="s">
        <v>105</v>
      </c>
      <c r="B10" s="50" t="s">
        <v>65</v>
      </c>
      <c r="C10" s="69" t="s">
        <v>9</v>
      </c>
      <c r="D10" s="69" t="s">
        <v>10</v>
      </c>
      <c r="E10" s="23">
        <v>5.3</v>
      </c>
      <c r="F10" s="23">
        <v>6.3</v>
      </c>
      <c r="G10" s="23">
        <v>6.3</v>
      </c>
      <c r="H10" s="23">
        <v>6.3</v>
      </c>
      <c r="I10" s="23">
        <v>6.3</v>
      </c>
      <c r="J10" s="23">
        <v>6.3</v>
      </c>
    </row>
    <row r="11" spans="1:10" ht="32.4" customHeight="1" thickBot="1" x14ac:dyDescent="0.35">
      <c r="A11" s="167" t="s">
        <v>67</v>
      </c>
      <c r="B11" s="168"/>
      <c r="C11" s="168"/>
      <c r="D11" s="168"/>
      <c r="E11" s="168"/>
      <c r="F11" s="168"/>
      <c r="G11" s="168"/>
      <c r="H11" s="168"/>
      <c r="I11" s="168"/>
      <c r="J11" s="169"/>
    </row>
    <row r="12" spans="1:10" ht="101.4" customHeight="1" thickBot="1" x14ac:dyDescent="0.35">
      <c r="A12" s="54" t="s">
        <v>49</v>
      </c>
      <c r="B12" s="50" t="s">
        <v>56</v>
      </c>
      <c r="C12" s="66" t="s">
        <v>9</v>
      </c>
      <c r="D12" s="66" t="s">
        <v>10</v>
      </c>
      <c r="E12" s="66">
        <v>0.2</v>
      </c>
      <c r="F12" s="66">
        <v>0.4</v>
      </c>
      <c r="G12" s="66">
        <v>0.3</v>
      </c>
      <c r="H12" s="66">
        <v>0.4</v>
      </c>
      <c r="I12" s="66">
        <v>0.4</v>
      </c>
      <c r="J12" s="68">
        <v>0.4</v>
      </c>
    </row>
    <row r="13" spans="1:10" ht="134.4" customHeight="1" thickBot="1" x14ac:dyDescent="0.35">
      <c r="A13" s="54" t="s">
        <v>106</v>
      </c>
      <c r="B13" s="50" t="s">
        <v>58</v>
      </c>
      <c r="C13" s="87" t="s">
        <v>9</v>
      </c>
      <c r="D13" s="66" t="s">
        <v>10</v>
      </c>
      <c r="E13" s="66">
        <v>100</v>
      </c>
      <c r="F13" s="66">
        <v>100</v>
      </c>
      <c r="G13" s="66">
        <v>100</v>
      </c>
      <c r="H13" s="66">
        <v>100</v>
      </c>
      <c r="I13" s="66">
        <v>100</v>
      </c>
      <c r="J13" s="66">
        <v>100</v>
      </c>
    </row>
    <row r="14" spans="1:10" ht="28.2" customHeight="1" thickBot="1" x14ac:dyDescent="0.35">
      <c r="A14" s="212" t="s">
        <v>12</v>
      </c>
      <c r="B14" s="206"/>
      <c r="C14" s="206"/>
      <c r="D14" s="206"/>
      <c r="E14" s="206"/>
      <c r="F14" s="206"/>
      <c r="G14" s="206"/>
      <c r="H14" s="206"/>
      <c r="I14" s="206"/>
      <c r="J14" s="207"/>
    </row>
    <row r="15" spans="1:10" ht="12.6" customHeight="1" x14ac:dyDescent="0.3">
      <c r="A15" s="65" t="s">
        <v>16</v>
      </c>
      <c r="B15" s="88" t="s">
        <v>44</v>
      </c>
      <c r="C15" s="198" t="s">
        <v>9</v>
      </c>
      <c r="D15" s="198" t="s">
        <v>10</v>
      </c>
      <c r="E15" s="198">
        <v>100</v>
      </c>
      <c r="F15" s="198">
        <v>100</v>
      </c>
      <c r="G15" s="198">
        <v>100</v>
      </c>
      <c r="H15" s="194">
        <v>100</v>
      </c>
      <c r="I15" s="196">
        <v>100</v>
      </c>
      <c r="J15" s="196">
        <v>100</v>
      </c>
    </row>
    <row r="16" spans="1:10" ht="49.95" customHeight="1" thickBot="1" x14ac:dyDescent="0.35">
      <c r="A16" s="64" t="s">
        <v>13</v>
      </c>
      <c r="B16" s="64" t="s">
        <v>31</v>
      </c>
      <c r="C16" s="199"/>
      <c r="D16" s="199"/>
      <c r="E16" s="199"/>
      <c r="F16" s="199"/>
      <c r="G16" s="199"/>
      <c r="H16" s="195"/>
      <c r="I16" s="197"/>
      <c r="J16" s="197"/>
    </row>
    <row r="17" spans="1:11" ht="34.200000000000003" customHeight="1" thickBot="1" x14ac:dyDescent="0.35">
      <c r="A17" s="167" t="s">
        <v>18</v>
      </c>
      <c r="B17" s="168"/>
      <c r="C17" s="168"/>
      <c r="D17" s="168"/>
      <c r="E17" s="168"/>
      <c r="F17" s="168"/>
      <c r="G17" s="168"/>
      <c r="H17" s="168"/>
      <c r="I17" s="168"/>
      <c r="J17" s="169"/>
    </row>
    <row r="18" spans="1:11" ht="12.6" customHeight="1" x14ac:dyDescent="0.3">
      <c r="A18" s="65" t="s">
        <v>16</v>
      </c>
      <c r="B18" s="88" t="s">
        <v>45</v>
      </c>
      <c r="C18" s="198" t="s">
        <v>9</v>
      </c>
      <c r="D18" s="198" t="s">
        <v>10</v>
      </c>
      <c r="E18" s="198">
        <v>100</v>
      </c>
      <c r="F18" s="198">
        <v>100</v>
      </c>
      <c r="G18" s="198">
        <v>100</v>
      </c>
      <c r="H18" s="194">
        <v>100</v>
      </c>
      <c r="I18" s="196">
        <v>100</v>
      </c>
      <c r="J18" s="196">
        <v>100</v>
      </c>
    </row>
    <row r="19" spans="1:11" ht="60" customHeight="1" thickBot="1" x14ac:dyDescent="0.35">
      <c r="A19" s="90" t="s">
        <v>19</v>
      </c>
      <c r="B19" s="64" t="s">
        <v>32</v>
      </c>
      <c r="C19" s="199"/>
      <c r="D19" s="199"/>
      <c r="E19" s="199"/>
      <c r="F19" s="199"/>
      <c r="G19" s="199"/>
      <c r="H19" s="195"/>
      <c r="I19" s="197"/>
      <c r="J19" s="197"/>
    </row>
    <row r="20" spans="1:11" ht="31.2" customHeight="1" thickBot="1" x14ac:dyDescent="0.35">
      <c r="A20" s="210" t="s">
        <v>47</v>
      </c>
      <c r="B20" s="192"/>
      <c r="C20" s="168"/>
      <c r="D20" s="168"/>
      <c r="E20" s="168"/>
      <c r="F20" s="168"/>
      <c r="G20" s="168"/>
      <c r="H20" s="168"/>
      <c r="I20" s="168"/>
      <c r="J20" s="169"/>
    </row>
    <row r="21" spans="1:11" ht="12.6" customHeight="1" x14ac:dyDescent="0.3">
      <c r="A21" s="99" t="s">
        <v>27</v>
      </c>
      <c r="B21" s="91" t="s">
        <v>23</v>
      </c>
      <c r="C21" s="193" t="s">
        <v>9</v>
      </c>
      <c r="D21" s="188" t="s">
        <v>10</v>
      </c>
      <c r="E21" s="188">
        <v>100</v>
      </c>
      <c r="F21" s="188">
        <v>100</v>
      </c>
      <c r="G21" s="188">
        <v>100</v>
      </c>
      <c r="H21" s="190">
        <v>100</v>
      </c>
      <c r="I21" s="200">
        <v>100</v>
      </c>
      <c r="J21" s="200">
        <v>100</v>
      </c>
      <c r="K21" s="12"/>
    </row>
    <row r="22" spans="1:11" ht="85.95" customHeight="1" thickBot="1" x14ac:dyDescent="0.35">
      <c r="A22" s="100" t="s">
        <v>28</v>
      </c>
      <c r="B22" s="92" t="s">
        <v>25</v>
      </c>
      <c r="C22" s="202"/>
      <c r="D22" s="189"/>
      <c r="E22" s="189"/>
      <c r="F22" s="189"/>
      <c r="G22" s="189"/>
      <c r="H22" s="191"/>
      <c r="I22" s="201"/>
      <c r="J22" s="201"/>
    </row>
    <row r="23" spans="1:11" ht="33" customHeight="1" thickBot="1" x14ac:dyDescent="0.35">
      <c r="A23" s="210" t="s">
        <v>61</v>
      </c>
      <c r="B23" s="211"/>
      <c r="C23" s="168"/>
      <c r="D23" s="168"/>
      <c r="E23" s="168"/>
      <c r="F23" s="168"/>
      <c r="G23" s="168"/>
      <c r="H23" s="168"/>
      <c r="I23" s="168"/>
      <c r="J23" s="169"/>
    </row>
    <row r="24" spans="1:11" ht="16.95" customHeight="1" x14ac:dyDescent="0.3">
      <c r="A24" s="99" t="s">
        <v>27</v>
      </c>
      <c r="B24" s="91" t="s">
        <v>30</v>
      </c>
      <c r="C24" s="193" t="s">
        <v>9</v>
      </c>
      <c r="D24" s="188" t="s">
        <v>10</v>
      </c>
      <c r="E24" s="188">
        <v>100</v>
      </c>
      <c r="F24" s="188">
        <v>100</v>
      </c>
      <c r="G24" s="188">
        <v>100</v>
      </c>
      <c r="H24" s="190">
        <v>100</v>
      </c>
      <c r="I24" s="200">
        <v>100</v>
      </c>
      <c r="J24" s="200">
        <v>100</v>
      </c>
      <c r="K24" s="12"/>
    </row>
    <row r="25" spans="1:11" ht="60.6" customHeight="1" thickBot="1" x14ac:dyDescent="0.35">
      <c r="A25" s="100" t="s">
        <v>59</v>
      </c>
      <c r="B25" s="92" t="s">
        <v>60</v>
      </c>
      <c r="C25" s="202"/>
      <c r="D25" s="189"/>
      <c r="E25" s="189"/>
      <c r="F25" s="189"/>
      <c r="G25" s="189"/>
      <c r="H25" s="191"/>
      <c r="I25" s="201"/>
      <c r="J25" s="201"/>
    </row>
    <row r="26" spans="1:11" ht="31.2" customHeight="1" thickBot="1" x14ac:dyDescent="0.35">
      <c r="A26" s="210" t="s">
        <v>62</v>
      </c>
      <c r="B26" s="211"/>
      <c r="C26" s="168"/>
      <c r="D26" s="168"/>
      <c r="E26" s="168"/>
      <c r="F26" s="168"/>
      <c r="G26" s="168"/>
      <c r="H26" s="168"/>
      <c r="I26" s="168"/>
      <c r="J26" s="169"/>
    </row>
    <row r="27" spans="1:11" ht="17.399999999999999" customHeight="1" x14ac:dyDescent="0.3">
      <c r="A27" s="99" t="s">
        <v>27</v>
      </c>
      <c r="B27" s="91" t="s">
        <v>26</v>
      </c>
      <c r="C27" s="193" t="s">
        <v>9</v>
      </c>
      <c r="D27" s="188" t="s">
        <v>10</v>
      </c>
      <c r="E27" s="188">
        <v>100</v>
      </c>
      <c r="F27" s="188">
        <v>100</v>
      </c>
      <c r="G27" s="188">
        <v>100</v>
      </c>
      <c r="H27" s="190">
        <v>100</v>
      </c>
      <c r="I27" s="200">
        <v>100</v>
      </c>
      <c r="J27" s="200">
        <v>100</v>
      </c>
      <c r="K27" s="12"/>
    </row>
    <row r="28" spans="1:11" ht="60" customHeight="1" thickBot="1" x14ac:dyDescent="0.35">
      <c r="A28" s="101" t="s">
        <v>63</v>
      </c>
      <c r="B28" s="92" t="s">
        <v>64</v>
      </c>
      <c r="C28" s="202"/>
      <c r="D28" s="189"/>
      <c r="E28" s="189"/>
      <c r="F28" s="189"/>
      <c r="G28" s="189"/>
      <c r="H28" s="191"/>
      <c r="I28" s="201"/>
      <c r="J28" s="201"/>
    </row>
    <row r="29" spans="1:11" ht="19.95" customHeight="1" thickBot="1" x14ac:dyDescent="0.35">
      <c r="A29" s="93" t="s">
        <v>48</v>
      </c>
      <c r="B29" s="82"/>
      <c r="C29" s="82"/>
      <c r="D29" s="82"/>
      <c r="E29" s="82"/>
      <c r="F29" s="82"/>
      <c r="G29" s="82"/>
      <c r="H29" s="94"/>
      <c r="I29" s="69"/>
      <c r="J29" s="69"/>
    </row>
    <row r="30" spans="1:11" ht="23.4" customHeight="1" thickBot="1" x14ac:dyDescent="0.35">
      <c r="A30" s="167" t="s">
        <v>68</v>
      </c>
      <c r="B30" s="168"/>
      <c r="C30" s="168"/>
      <c r="D30" s="168"/>
      <c r="E30" s="168"/>
      <c r="F30" s="168"/>
      <c r="G30" s="168"/>
      <c r="H30" s="168"/>
      <c r="I30" s="168"/>
      <c r="J30" s="169"/>
    </row>
    <row r="31" spans="1:11" ht="73.2" customHeight="1" thickBot="1" x14ac:dyDescent="0.35">
      <c r="A31" s="54" t="s">
        <v>50</v>
      </c>
      <c r="B31" s="50" t="s">
        <v>54</v>
      </c>
      <c r="C31" s="66" t="s">
        <v>9</v>
      </c>
      <c r="D31" s="66" t="s">
        <v>10</v>
      </c>
      <c r="E31" s="67">
        <v>0.8</v>
      </c>
      <c r="F31" s="66">
        <v>0.8</v>
      </c>
      <c r="G31" s="67">
        <v>1.2</v>
      </c>
      <c r="H31" s="66">
        <v>1.3</v>
      </c>
      <c r="I31" s="67">
        <v>1.5</v>
      </c>
      <c r="J31" s="66">
        <v>1.5</v>
      </c>
    </row>
    <row r="32" spans="1:11" ht="70.95" customHeight="1" thickBot="1" x14ac:dyDescent="0.35">
      <c r="A32" s="54" t="s">
        <v>51</v>
      </c>
      <c r="B32" s="50" t="s">
        <v>55</v>
      </c>
      <c r="C32" s="95" t="s">
        <v>9</v>
      </c>
      <c r="D32" s="87" t="s">
        <v>10</v>
      </c>
      <c r="E32" s="66">
        <v>100</v>
      </c>
      <c r="F32" s="67">
        <v>100</v>
      </c>
      <c r="G32" s="66">
        <v>100</v>
      </c>
      <c r="H32" s="96">
        <v>100</v>
      </c>
      <c r="I32" s="95">
        <v>100</v>
      </c>
      <c r="J32" s="95">
        <v>100</v>
      </c>
    </row>
    <row r="33" spans="1:13" ht="19.95" customHeight="1" thickBot="1" x14ac:dyDescent="0.35">
      <c r="A33" s="161" t="s">
        <v>52</v>
      </c>
      <c r="B33" s="162"/>
      <c r="C33" s="162"/>
      <c r="D33" s="162"/>
      <c r="E33" s="162"/>
      <c r="F33" s="162"/>
      <c r="G33" s="162"/>
      <c r="H33" s="162"/>
      <c r="I33" s="89"/>
      <c r="J33" s="23"/>
    </row>
    <row r="34" spans="1:13" ht="14.4" customHeight="1" x14ac:dyDescent="0.3">
      <c r="A34" s="76" t="s">
        <v>16</v>
      </c>
      <c r="B34" s="88" t="s">
        <v>44</v>
      </c>
      <c r="C34" s="198" t="s">
        <v>9</v>
      </c>
      <c r="D34" s="188" t="s">
        <v>10</v>
      </c>
      <c r="E34" s="188">
        <v>0.2</v>
      </c>
      <c r="F34" s="188">
        <v>0.3</v>
      </c>
      <c r="G34" s="188">
        <v>0.7</v>
      </c>
      <c r="H34" s="190">
        <v>0.8</v>
      </c>
      <c r="I34" s="200">
        <v>1.5</v>
      </c>
      <c r="J34" s="200">
        <v>1.5</v>
      </c>
    </row>
    <row r="35" spans="1:13" ht="42.6" customHeight="1" thickBot="1" x14ac:dyDescent="0.35">
      <c r="A35" s="65" t="s">
        <v>20</v>
      </c>
      <c r="B35" s="65" t="s">
        <v>24</v>
      </c>
      <c r="C35" s="204"/>
      <c r="D35" s="205"/>
      <c r="E35" s="205"/>
      <c r="F35" s="205"/>
      <c r="G35" s="205"/>
      <c r="H35" s="203"/>
      <c r="I35" s="201"/>
      <c r="J35" s="201"/>
      <c r="K35" s="12"/>
    </row>
    <row r="36" spans="1:13" ht="33" customHeight="1" thickBot="1" x14ac:dyDescent="0.35">
      <c r="A36" s="161" t="s">
        <v>53</v>
      </c>
      <c r="B36" s="162"/>
      <c r="C36" s="162"/>
      <c r="D36" s="162"/>
      <c r="E36" s="162"/>
      <c r="F36" s="162"/>
      <c r="G36" s="162"/>
      <c r="H36" s="165"/>
      <c r="I36" s="97"/>
      <c r="J36" s="98"/>
    </row>
    <row r="37" spans="1:13" ht="14.4" customHeight="1" x14ac:dyDescent="0.3">
      <c r="A37" s="76" t="s">
        <v>11</v>
      </c>
      <c r="B37" s="88" t="s">
        <v>45</v>
      </c>
      <c r="C37" s="198" t="s">
        <v>9</v>
      </c>
      <c r="D37" s="188" t="s">
        <v>10</v>
      </c>
      <c r="E37" s="188">
        <v>100</v>
      </c>
      <c r="F37" s="188">
        <v>100</v>
      </c>
      <c r="G37" s="188">
        <v>100</v>
      </c>
      <c r="H37" s="190">
        <v>100</v>
      </c>
      <c r="I37" s="200">
        <v>100</v>
      </c>
      <c r="J37" s="200">
        <v>100</v>
      </c>
    </row>
    <row r="38" spans="1:13" ht="97.95" customHeight="1" thickBot="1" x14ac:dyDescent="0.35">
      <c r="A38" s="83" t="s">
        <v>66</v>
      </c>
      <c r="B38" s="64" t="s">
        <v>29</v>
      </c>
      <c r="C38" s="199"/>
      <c r="D38" s="189"/>
      <c r="E38" s="189"/>
      <c r="F38" s="189"/>
      <c r="G38" s="189"/>
      <c r="H38" s="191"/>
      <c r="I38" s="201"/>
      <c r="J38" s="201"/>
      <c r="M38" s="37"/>
    </row>
    <row r="39" spans="1:13" ht="19.95" customHeight="1" thickBot="1" x14ac:dyDescent="0.35">
      <c r="A39" s="30"/>
      <c r="B39" s="48"/>
      <c r="C39" s="48"/>
      <c r="D39" s="48"/>
      <c r="E39" s="48"/>
      <c r="F39" s="48"/>
      <c r="G39" s="48"/>
      <c r="H39" s="48"/>
      <c r="I39" s="21"/>
      <c r="J39" s="3"/>
    </row>
  </sheetData>
  <mergeCells count="71">
    <mergeCell ref="H37:H38"/>
    <mergeCell ref="I37:I38"/>
    <mergeCell ref="J37:J38"/>
    <mergeCell ref="E6:J6"/>
    <mergeCell ref="D6:D7"/>
    <mergeCell ref="A20:J20"/>
    <mergeCell ref="A23:J23"/>
    <mergeCell ref="A26:J26"/>
    <mergeCell ref="A14:J14"/>
    <mergeCell ref="F24:F25"/>
    <mergeCell ref="G24:G25"/>
    <mergeCell ref="H24:H25"/>
    <mergeCell ref="I24:I25"/>
    <mergeCell ref="J24:J25"/>
    <mergeCell ref="C24:C25"/>
    <mergeCell ref="D24:D25"/>
    <mergeCell ref="C37:C38"/>
    <mergeCell ref="D37:D38"/>
    <mergeCell ref="E37:E38"/>
    <mergeCell ref="F34:F35"/>
    <mergeCell ref="G34:G35"/>
    <mergeCell ref="F37:F38"/>
    <mergeCell ref="G37:G38"/>
    <mergeCell ref="H34:H35"/>
    <mergeCell ref="I34:I35"/>
    <mergeCell ref="J34:J35"/>
    <mergeCell ref="A36:H36"/>
    <mergeCell ref="C34:C35"/>
    <mergeCell ref="D34:D35"/>
    <mergeCell ref="E34:E35"/>
    <mergeCell ref="C21:C22"/>
    <mergeCell ref="D21:D22"/>
    <mergeCell ref="E21:E22"/>
    <mergeCell ref="A30:J30"/>
    <mergeCell ref="A33:H33"/>
    <mergeCell ref="F27:F28"/>
    <mergeCell ref="G27:G28"/>
    <mergeCell ref="H27:H28"/>
    <mergeCell ref="I27:I28"/>
    <mergeCell ref="J27:J28"/>
    <mergeCell ref="C27:C28"/>
    <mergeCell ref="D27:D28"/>
    <mergeCell ref="E27:E28"/>
    <mergeCell ref="E24:E25"/>
    <mergeCell ref="F21:F22"/>
    <mergeCell ref="G21:G22"/>
    <mergeCell ref="H18:H19"/>
    <mergeCell ref="I18:I19"/>
    <mergeCell ref="J18:J19"/>
    <mergeCell ref="H21:H22"/>
    <mergeCell ref="I21:I22"/>
    <mergeCell ref="J21:J22"/>
    <mergeCell ref="C18:C19"/>
    <mergeCell ref="D18:D19"/>
    <mergeCell ref="E18:E19"/>
    <mergeCell ref="F15:F16"/>
    <mergeCell ref="G15:G16"/>
    <mergeCell ref="F18:F19"/>
    <mergeCell ref="G18:G19"/>
    <mergeCell ref="H15:H16"/>
    <mergeCell ref="I15:I16"/>
    <mergeCell ref="J15:J16"/>
    <mergeCell ref="A17:J17"/>
    <mergeCell ref="C15:C16"/>
    <mergeCell ref="D15:D16"/>
    <mergeCell ref="E15:E16"/>
    <mergeCell ref="A11:J11"/>
    <mergeCell ref="A6:A7"/>
    <mergeCell ref="B6:B7"/>
    <mergeCell ref="C6:C7"/>
    <mergeCell ref="A8:J8"/>
  </mergeCells>
  <pageMargins left="0.7" right="0.7" top="0.75" bottom="0.75" header="0.3" footer="0.3"/>
  <pageSetup paperSize="9" scale="35" orientation="landscape" r:id="rId1"/>
  <rowBreaks count="1" manualBreakCount="1">
    <brk id="2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46" workbookViewId="0">
      <selection activeCell="E5" sqref="E5:E6"/>
    </sheetView>
  </sheetViews>
  <sheetFormatPr defaultRowHeight="14.4" x14ac:dyDescent="0.3"/>
  <cols>
    <col min="1" max="1" width="18.6640625" customWidth="1"/>
    <col min="2" max="2" width="17.6640625" customWidth="1"/>
    <col min="3" max="3" width="14.88671875" customWidth="1"/>
    <col min="4" max="4" width="15.88671875" customWidth="1"/>
    <col min="5" max="5" width="12" customWidth="1"/>
  </cols>
  <sheetData>
    <row r="1" spans="1:10" ht="79.8" thickBot="1" x14ac:dyDescent="0.35">
      <c r="A1" s="119" t="s">
        <v>73</v>
      </c>
      <c r="B1" s="119" t="s">
        <v>74</v>
      </c>
      <c r="C1" s="119" t="s">
        <v>7</v>
      </c>
      <c r="D1" s="71" t="s">
        <v>75</v>
      </c>
      <c r="E1" s="111" t="s">
        <v>77</v>
      </c>
      <c r="F1" s="112"/>
      <c r="G1" s="112"/>
      <c r="H1" s="112"/>
      <c r="I1" s="112"/>
      <c r="J1" s="113"/>
    </row>
    <row r="2" spans="1:10" ht="15" thickBot="1" x14ac:dyDescent="0.35">
      <c r="A2" s="120"/>
      <c r="B2" s="120"/>
      <c r="C2" s="120"/>
      <c r="D2" s="3" t="s">
        <v>76</v>
      </c>
      <c r="E2" s="3" t="s">
        <v>78</v>
      </c>
      <c r="F2" s="3" t="s">
        <v>79</v>
      </c>
      <c r="G2" s="3" t="s">
        <v>80</v>
      </c>
      <c r="H2" s="3" t="s">
        <v>81</v>
      </c>
      <c r="I2" s="3" t="s">
        <v>82</v>
      </c>
      <c r="J2" s="3" t="s">
        <v>83</v>
      </c>
    </row>
    <row r="3" spans="1:10" x14ac:dyDescent="0.3">
      <c r="A3" s="190" t="s">
        <v>84</v>
      </c>
      <c r="B3" s="216"/>
      <c r="C3" s="216"/>
      <c r="D3" s="216"/>
      <c r="E3" s="216"/>
      <c r="F3" s="216"/>
      <c r="G3" s="216"/>
      <c r="H3" s="216"/>
      <c r="I3" s="216"/>
      <c r="J3" s="208"/>
    </row>
    <row r="4" spans="1:10" ht="16.2" thickBot="1" x14ac:dyDescent="0.35">
      <c r="A4" s="213" t="s">
        <v>85</v>
      </c>
      <c r="B4" s="214"/>
      <c r="C4" s="214"/>
      <c r="D4" s="214"/>
      <c r="E4" s="214"/>
      <c r="F4" s="214"/>
      <c r="G4" s="214"/>
      <c r="H4" s="214"/>
      <c r="I4" s="214"/>
      <c r="J4" s="215"/>
    </row>
    <row r="5" spans="1:10" ht="321" customHeight="1" x14ac:dyDescent="0.3">
      <c r="A5" s="188" t="s">
        <v>86</v>
      </c>
      <c r="B5" s="72" t="s">
        <v>44</v>
      </c>
      <c r="C5" s="188" t="s">
        <v>9</v>
      </c>
      <c r="D5" s="188">
        <v>98.3</v>
      </c>
      <c r="E5" s="188">
        <v>95.1</v>
      </c>
      <c r="F5" s="188">
        <v>100</v>
      </c>
      <c r="G5" s="188">
        <v>100</v>
      </c>
      <c r="H5" s="188">
        <v>100</v>
      </c>
      <c r="I5" s="188">
        <v>100</v>
      </c>
      <c r="J5" s="188">
        <v>100</v>
      </c>
    </row>
    <row r="6" spans="1:10" ht="53.4" thickBot="1" x14ac:dyDescent="0.35">
      <c r="A6" s="189"/>
      <c r="B6" s="3" t="s">
        <v>87</v>
      </c>
      <c r="C6" s="189"/>
      <c r="D6" s="189"/>
      <c r="E6" s="189"/>
      <c r="F6" s="189"/>
      <c r="G6" s="189"/>
      <c r="H6" s="189"/>
      <c r="I6" s="189"/>
      <c r="J6" s="189"/>
    </row>
    <row r="7" spans="1:10" ht="216" customHeight="1" x14ac:dyDescent="0.3">
      <c r="A7" s="188" t="s">
        <v>88</v>
      </c>
      <c r="B7" s="73" t="s">
        <v>44</v>
      </c>
      <c r="C7" s="188" t="s">
        <v>9</v>
      </c>
      <c r="D7" s="188" t="s">
        <v>10</v>
      </c>
      <c r="E7" s="188">
        <v>5.3</v>
      </c>
      <c r="F7" s="188">
        <v>6.3</v>
      </c>
      <c r="G7" s="188">
        <v>6.3</v>
      </c>
      <c r="H7" s="188">
        <v>6.3</v>
      </c>
      <c r="I7" s="188">
        <v>6.3</v>
      </c>
      <c r="J7" s="217">
        <v>6.3</v>
      </c>
    </row>
    <row r="8" spans="1:10" x14ac:dyDescent="0.3">
      <c r="A8" s="205"/>
      <c r="B8" s="74"/>
      <c r="C8" s="205"/>
      <c r="D8" s="205"/>
      <c r="E8" s="205"/>
      <c r="F8" s="205"/>
      <c r="G8" s="205"/>
      <c r="H8" s="205"/>
      <c r="I8" s="205"/>
      <c r="J8" s="218"/>
    </row>
    <row r="9" spans="1:10" ht="106.2" thickBot="1" x14ac:dyDescent="0.35">
      <c r="A9" s="189"/>
      <c r="B9" s="75" t="s">
        <v>89</v>
      </c>
      <c r="C9" s="189"/>
      <c r="D9" s="189"/>
      <c r="E9" s="189"/>
      <c r="F9" s="189"/>
      <c r="G9" s="189"/>
      <c r="H9" s="189"/>
      <c r="I9" s="189"/>
      <c r="J9" s="219"/>
    </row>
    <row r="10" spans="1:10" x14ac:dyDescent="0.3">
      <c r="A10" s="76" t="s">
        <v>90</v>
      </c>
      <c r="B10" s="78" t="s">
        <v>44</v>
      </c>
      <c r="C10" s="119" t="s">
        <v>9</v>
      </c>
      <c r="D10" s="119">
        <v>100</v>
      </c>
      <c r="E10" s="119">
        <v>0</v>
      </c>
      <c r="F10" s="119">
        <v>100</v>
      </c>
      <c r="G10" s="119">
        <v>100</v>
      </c>
      <c r="H10" s="119">
        <v>100</v>
      </c>
      <c r="I10" s="146">
        <v>100</v>
      </c>
      <c r="J10" s="146">
        <v>100</v>
      </c>
    </row>
    <row r="11" spans="1:10" ht="97.2" thickBot="1" x14ac:dyDescent="0.35">
      <c r="A11" s="77" t="s">
        <v>13</v>
      </c>
      <c r="B11" s="79" t="s">
        <v>91</v>
      </c>
      <c r="C11" s="120"/>
      <c r="D11" s="120"/>
      <c r="E11" s="120"/>
      <c r="F11" s="120"/>
      <c r="G11" s="120"/>
      <c r="H11" s="120"/>
      <c r="I11" s="166"/>
      <c r="J11" s="166"/>
    </row>
    <row r="12" spans="1:10" x14ac:dyDescent="0.3">
      <c r="A12" s="76" t="s">
        <v>92</v>
      </c>
      <c r="B12" s="80" t="s">
        <v>45</v>
      </c>
      <c r="C12" s="119" t="s">
        <v>9</v>
      </c>
      <c r="D12" s="119">
        <v>100</v>
      </c>
      <c r="E12" s="119">
        <v>0</v>
      </c>
      <c r="F12" s="119">
        <v>100</v>
      </c>
      <c r="G12" s="119">
        <v>100</v>
      </c>
      <c r="H12" s="119">
        <v>100</v>
      </c>
      <c r="I12" s="146">
        <v>100</v>
      </c>
      <c r="J12" s="146">
        <v>100</v>
      </c>
    </row>
    <row r="13" spans="1:10" ht="138.6" thickBot="1" x14ac:dyDescent="0.35">
      <c r="A13" s="77" t="s">
        <v>93</v>
      </c>
      <c r="B13" s="81" t="s">
        <v>94</v>
      </c>
      <c r="C13" s="120"/>
      <c r="D13" s="120"/>
      <c r="E13" s="120"/>
      <c r="F13" s="120"/>
      <c r="G13" s="120"/>
      <c r="H13" s="120"/>
      <c r="I13" s="166"/>
      <c r="J13" s="166"/>
    </row>
    <row r="14" spans="1:10" x14ac:dyDescent="0.3">
      <c r="A14" s="76" t="s">
        <v>95</v>
      </c>
      <c r="B14" s="80" t="s">
        <v>23</v>
      </c>
      <c r="C14" s="119" t="s">
        <v>9</v>
      </c>
      <c r="D14" s="119">
        <v>100</v>
      </c>
      <c r="E14" s="119">
        <v>0</v>
      </c>
      <c r="F14" s="119">
        <v>100</v>
      </c>
      <c r="G14" s="119">
        <v>100</v>
      </c>
      <c r="H14" s="119">
        <v>100</v>
      </c>
      <c r="I14" s="146">
        <v>100</v>
      </c>
      <c r="J14" s="146">
        <v>100</v>
      </c>
    </row>
    <row r="15" spans="1:10" ht="93" thickBot="1" x14ac:dyDescent="0.35">
      <c r="A15" s="77" t="s">
        <v>20</v>
      </c>
      <c r="B15" s="81" t="s">
        <v>24</v>
      </c>
      <c r="C15" s="120"/>
      <c r="D15" s="120"/>
      <c r="E15" s="120"/>
      <c r="F15" s="120"/>
      <c r="G15" s="120"/>
      <c r="H15" s="120"/>
      <c r="I15" s="166"/>
      <c r="J15" s="166"/>
    </row>
    <row r="16" spans="1:10" x14ac:dyDescent="0.3">
      <c r="A16" s="76" t="s">
        <v>96</v>
      </c>
      <c r="B16" s="80" t="s">
        <v>30</v>
      </c>
      <c r="C16" s="119" t="s">
        <v>98</v>
      </c>
      <c r="D16" s="119">
        <v>15</v>
      </c>
      <c r="E16" s="119">
        <v>0</v>
      </c>
      <c r="F16" s="119">
        <v>15</v>
      </c>
      <c r="G16" s="119">
        <v>15</v>
      </c>
      <c r="H16" s="119">
        <v>15</v>
      </c>
      <c r="I16" s="146">
        <v>15</v>
      </c>
      <c r="J16" s="146">
        <v>15</v>
      </c>
    </row>
    <row r="17" spans="1:10" ht="207.6" thickBot="1" x14ac:dyDescent="0.35">
      <c r="A17" s="77" t="s">
        <v>28</v>
      </c>
      <c r="B17" s="81" t="s">
        <v>97</v>
      </c>
      <c r="C17" s="120"/>
      <c r="D17" s="120"/>
      <c r="E17" s="120"/>
      <c r="F17" s="120"/>
      <c r="G17" s="120"/>
      <c r="H17" s="120"/>
      <c r="I17" s="166"/>
      <c r="J17" s="166"/>
    </row>
    <row r="18" spans="1:10" x14ac:dyDescent="0.3">
      <c r="A18" s="76" t="s">
        <v>99</v>
      </c>
      <c r="B18" s="80" t="s">
        <v>26</v>
      </c>
      <c r="C18" s="119" t="s">
        <v>102</v>
      </c>
      <c r="D18" s="119">
        <v>10</v>
      </c>
      <c r="E18" s="119">
        <v>0</v>
      </c>
      <c r="F18" s="119">
        <v>10</v>
      </c>
      <c r="G18" s="119">
        <v>10</v>
      </c>
      <c r="H18" s="119">
        <v>10</v>
      </c>
      <c r="I18" s="146">
        <v>10</v>
      </c>
      <c r="J18" s="146">
        <v>10</v>
      </c>
    </row>
    <row r="19" spans="1:10" ht="166.2" thickBot="1" x14ac:dyDescent="0.35">
      <c r="A19" s="77" t="s">
        <v>100</v>
      </c>
      <c r="B19" s="81" t="s">
        <v>101</v>
      </c>
      <c r="C19" s="120"/>
      <c r="D19" s="120"/>
      <c r="E19" s="120"/>
      <c r="F19" s="120"/>
      <c r="G19" s="120"/>
      <c r="H19" s="120"/>
      <c r="I19" s="166"/>
      <c r="J19" s="166"/>
    </row>
  </sheetData>
  <mergeCells count="64">
    <mergeCell ref="I16:I17"/>
    <mergeCell ref="J16:J17"/>
    <mergeCell ref="C18:C19"/>
    <mergeCell ref="D18:D19"/>
    <mergeCell ref="E18:E19"/>
    <mergeCell ref="F18:F19"/>
    <mergeCell ref="G18:G19"/>
    <mergeCell ref="H18:H19"/>
    <mergeCell ref="I18:I19"/>
    <mergeCell ref="J18:J19"/>
    <mergeCell ref="C16:C17"/>
    <mergeCell ref="D16:D17"/>
    <mergeCell ref="E16:E17"/>
    <mergeCell ref="F16:F17"/>
    <mergeCell ref="G16:G17"/>
    <mergeCell ref="H16:H17"/>
    <mergeCell ref="I12:I13"/>
    <mergeCell ref="J12:J13"/>
    <mergeCell ref="C14:C15"/>
    <mergeCell ref="D14:D15"/>
    <mergeCell ref="E14:E15"/>
    <mergeCell ref="F14:F15"/>
    <mergeCell ref="G14:G15"/>
    <mergeCell ref="H14:H15"/>
    <mergeCell ref="I14:I15"/>
    <mergeCell ref="J14:J15"/>
    <mergeCell ref="C12:C13"/>
    <mergeCell ref="D12:D13"/>
    <mergeCell ref="E12:E13"/>
    <mergeCell ref="F12:F13"/>
    <mergeCell ref="G12:G13"/>
    <mergeCell ref="H12:H13"/>
    <mergeCell ref="I7:I9"/>
    <mergeCell ref="J7:J9"/>
    <mergeCell ref="C10:C11"/>
    <mergeCell ref="D10:D11"/>
    <mergeCell ref="E10:E11"/>
    <mergeCell ref="F10:F11"/>
    <mergeCell ref="G10:G11"/>
    <mergeCell ref="H10:H11"/>
    <mergeCell ref="I10:I11"/>
    <mergeCell ref="J10:J11"/>
    <mergeCell ref="H5:H6"/>
    <mergeCell ref="I5:I6"/>
    <mergeCell ref="J5:J6"/>
    <mergeCell ref="A7:A9"/>
    <mergeCell ref="C7:C9"/>
    <mergeCell ref="D7:D9"/>
    <mergeCell ref="E7:E9"/>
    <mergeCell ref="F7:F9"/>
    <mergeCell ref="G7:G9"/>
    <mergeCell ref="H7:H9"/>
    <mergeCell ref="A5:A6"/>
    <mergeCell ref="C5:C6"/>
    <mergeCell ref="D5:D6"/>
    <mergeCell ref="E5:E6"/>
    <mergeCell ref="F5:F6"/>
    <mergeCell ref="G5:G6"/>
    <mergeCell ref="A4:J4"/>
    <mergeCell ref="A1:A2"/>
    <mergeCell ref="B1:B2"/>
    <mergeCell ref="C1:C2"/>
    <mergeCell ref="E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zoomScale="80" zoomScaleNormal="100" zoomScaleSheetLayoutView="80" workbookViewId="0">
      <selection activeCell="D69" sqref="D69"/>
    </sheetView>
  </sheetViews>
  <sheetFormatPr defaultRowHeight="14.4" x14ac:dyDescent="0.3"/>
  <cols>
    <col min="1" max="1" width="37.109375" customWidth="1"/>
    <col min="2" max="2" width="10.33203125" customWidth="1"/>
    <col min="3" max="3" width="13.6640625" customWidth="1"/>
    <col min="4" max="4" width="17.33203125" style="104" customWidth="1"/>
    <col min="5" max="5" width="12.33203125" customWidth="1"/>
    <col min="6" max="6" width="13.33203125" customWidth="1"/>
    <col min="7" max="7" width="22.5546875" customWidth="1"/>
    <col min="8" max="8" width="10.88671875" customWidth="1"/>
    <col min="9" max="9" width="11.33203125" customWidth="1"/>
    <col min="10" max="10" width="10" customWidth="1"/>
  </cols>
  <sheetData>
    <row r="1" spans="1:10" ht="15.6" x14ac:dyDescent="0.3">
      <c r="G1" s="105"/>
      <c r="H1" s="220" t="s">
        <v>134</v>
      </c>
      <c r="I1" s="220"/>
      <c r="J1" s="220"/>
    </row>
    <row r="2" spans="1:10" ht="15.6" x14ac:dyDescent="0.3">
      <c r="G2" s="220" t="s">
        <v>135</v>
      </c>
      <c r="H2" s="220"/>
      <c r="I2" s="220"/>
      <c r="J2" s="220"/>
    </row>
    <row r="4" spans="1:10" ht="39.6" customHeight="1" x14ac:dyDescent="0.3">
      <c r="A4" s="221" t="s">
        <v>107</v>
      </c>
      <c r="B4" s="221" t="s">
        <v>108</v>
      </c>
      <c r="C4" s="221" t="s">
        <v>2</v>
      </c>
      <c r="D4" s="221" t="s">
        <v>3</v>
      </c>
      <c r="E4" s="221" t="s">
        <v>109</v>
      </c>
      <c r="F4" s="221"/>
      <c r="G4" s="221" t="s">
        <v>110</v>
      </c>
      <c r="H4" s="221"/>
      <c r="I4" s="221"/>
      <c r="J4" s="221"/>
    </row>
    <row r="5" spans="1:10" ht="81" customHeight="1" x14ac:dyDescent="0.3">
      <c r="A5" s="221"/>
      <c r="B5" s="221"/>
      <c r="C5" s="221"/>
      <c r="D5" s="221"/>
      <c r="E5" s="18" t="s">
        <v>40</v>
      </c>
      <c r="F5" s="18" t="s">
        <v>117</v>
      </c>
      <c r="G5" s="102" t="s">
        <v>6</v>
      </c>
      <c r="H5" s="18" t="s">
        <v>111</v>
      </c>
      <c r="I5" s="106" t="s">
        <v>112</v>
      </c>
      <c r="J5" s="18" t="s">
        <v>117</v>
      </c>
    </row>
    <row r="6" spans="1:10" ht="27.6" customHeight="1" x14ac:dyDescent="0.3">
      <c r="A6" s="222" t="s">
        <v>116</v>
      </c>
      <c r="B6" s="222"/>
      <c r="C6" s="222"/>
      <c r="D6" s="222"/>
      <c r="E6" s="222"/>
      <c r="F6" s="222"/>
      <c r="G6" s="222"/>
      <c r="H6" s="222"/>
      <c r="I6" s="222"/>
      <c r="J6" s="222"/>
    </row>
    <row r="7" spans="1:10" ht="57" customHeight="1" x14ac:dyDescent="0.3">
      <c r="A7" s="244" t="s">
        <v>138</v>
      </c>
      <c r="B7" s="244"/>
      <c r="C7" s="244"/>
      <c r="D7" s="244"/>
      <c r="E7" s="244"/>
      <c r="F7" s="244"/>
      <c r="G7" s="106" t="s">
        <v>113</v>
      </c>
      <c r="H7" s="106" t="s">
        <v>9</v>
      </c>
      <c r="I7" s="106">
        <v>0</v>
      </c>
      <c r="J7" s="106"/>
    </row>
    <row r="8" spans="1:10" ht="46.95" customHeight="1" x14ac:dyDescent="0.3">
      <c r="A8" s="245" t="s">
        <v>139</v>
      </c>
      <c r="B8" s="245"/>
      <c r="C8" s="245"/>
      <c r="D8" s="245"/>
      <c r="E8" s="245"/>
      <c r="F8" s="245"/>
      <c r="G8" s="103"/>
      <c r="H8" s="106"/>
      <c r="I8" s="106"/>
      <c r="J8" s="106"/>
    </row>
    <row r="9" spans="1:10" ht="28.95" customHeight="1" x14ac:dyDescent="0.3">
      <c r="A9" s="222" t="s">
        <v>125</v>
      </c>
      <c r="B9" s="222"/>
      <c r="C9" s="222"/>
      <c r="D9" s="222"/>
      <c r="E9" s="222"/>
      <c r="F9" s="222"/>
      <c r="G9" s="222"/>
      <c r="H9" s="222"/>
      <c r="I9" s="222"/>
      <c r="J9" s="222"/>
    </row>
    <row r="10" spans="1:10" ht="29.4" customHeight="1" x14ac:dyDescent="0.3">
      <c r="A10" s="222" t="s">
        <v>126</v>
      </c>
      <c r="B10" s="222"/>
      <c r="C10" s="222"/>
      <c r="D10" s="222"/>
      <c r="E10" s="222"/>
      <c r="F10" s="222"/>
      <c r="G10" s="246"/>
      <c r="H10" s="246"/>
      <c r="I10" s="246"/>
      <c r="J10" s="246"/>
    </row>
    <row r="11" spans="1:10" ht="29.4" customHeight="1" x14ac:dyDescent="0.3">
      <c r="A11" s="222" t="s">
        <v>129</v>
      </c>
      <c r="B11" s="222"/>
      <c r="C11" s="222"/>
      <c r="D11" s="222"/>
      <c r="E11" s="222"/>
      <c r="F11" s="222"/>
      <c r="G11" s="246"/>
      <c r="H11" s="246"/>
      <c r="I11" s="246"/>
      <c r="J11" s="246"/>
    </row>
    <row r="12" spans="1:10" ht="34.950000000000003" customHeight="1" x14ac:dyDescent="0.3">
      <c r="A12" s="232" t="s">
        <v>127</v>
      </c>
      <c r="B12" s="235">
        <v>2017</v>
      </c>
      <c r="C12" s="232" t="s">
        <v>118</v>
      </c>
      <c r="D12" s="107" t="s">
        <v>119</v>
      </c>
      <c r="E12" s="108">
        <v>1390.6805039999999</v>
      </c>
      <c r="F12" s="108">
        <v>1390.6805039999999</v>
      </c>
      <c r="G12" s="223" t="s">
        <v>114</v>
      </c>
      <c r="H12" s="226" t="s">
        <v>136</v>
      </c>
      <c r="I12" s="226">
        <v>0</v>
      </c>
      <c r="J12" s="238">
        <v>844</v>
      </c>
    </row>
    <row r="13" spans="1:10" ht="33" customHeight="1" x14ac:dyDescent="0.3">
      <c r="A13" s="233"/>
      <c r="B13" s="236"/>
      <c r="C13" s="233"/>
      <c r="D13" s="107" t="s">
        <v>120</v>
      </c>
      <c r="E13" s="108">
        <v>540.82019600000001</v>
      </c>
      <c r="F13" s="108">
        <v>540.82019600000001</v>
      </c>
      <c r="G13" s="224"/>
      <c r="H13" s="227"/>
      <c r="I13" s="227"/>
      <c r="J13" s="239"/>
    </row>
    <row r="14" spans="1:10" ht="40.5" customHeight="1" x14ac:dyDescent="0.3">
      <c r="A14" s="233"/>
      <c r="B14" s="236"/>
      <c r="C14" s="233"/>
      <c r="D14" s="107" t="s">
        <v>130</v>
      </c>
      <c r="E14" s="108">
        <v>540.82019600000001</v>
      </c>
      <c r="F14" s="108">
        <v>540.82019600000001</v>
      </c>
      <c r="G14" s="224"/>
      <c r="H14" s="227"/>
      <c r="I14" s="227"/>
      <c r="J14" s="239"/>
    </row>
    <row r="15" spans="1:10" ht="25.95" customHeight="1" x14ac:dyDescent="0.3">
      <c r="A15" s="234"/>
      <c r="B15" s="237"/>
      <c r="C15" s="234"/>
      <c r="D15" s="107" t="s">
        <v>124</v>
      </c>
      <c r="E15" s="108">
        <v>1931.5007000000001</v>
      </c>
      <c r="F15" s="108">
        <v>1931.5007000000001</v>
      </c>
      <c r="G15" s="225"/>
      <c r="H15" s="228"/>
      <c r="I15" s="228"/>
      <c r="J15" s="240"/>
    </row>
    <row r="16" spans="1:10" ht="26.4" customHeight="1" x14ac:dyDescent="0.3">
      <c r="A16" s="232" t="s">
        <v>128</v>
      </c>
      <c r="B16" s="235">
        <v>2017</v>
      </c>
      <c r="C16" s="232" t="s">
        <v>118</v>
      </c>
      <c r="D16" s="107" t="s">
        <v>119</v>
      </c>
      <c r="E16" s="108">
        <v>6494.6892239999997</v>
      </c>
      <c r="F16" s="108">
        <v>6494.6892239999997</v>
      </c>
      <c r="G16" s="223" t="s">
        <v>114</v>
      </c>
      <c r="H16" s="226" t="s">
        <v>136</v>
      </c>
      <c r="I16" s="226">
        <v>0</v>
      </c>
      <c r="J16" s="229">
        <v>4131.66</v>
      </c>
    </row>
    <row r="17" spans="1:10" ht="32.4" customHeight="1" x14ac:dyDescent="0.3">
      <c r="A17" s="233"/>
      <c r="B17" s="236"/>
      <c r="C17" s="233"/>
      <c r="D17" s="107" t="s">
        <v>120</v>
      </c>
      <c r="E17" s="108">
        <v>2525.7124760000002</v>
      </c>
      <c r="F17" s="108">
        <v>2525.7124760000002</v>
      </c>
      <c r="G17" s="224"/>
      <c r="H17" s="227"/>
      <c r="I17" s="227"/>
      <c r="J17" s="230"/>
    </row>
    <row r="18" spans="1:10" ht="42.75" customHeight="1" x14ac:dyDescent="0.3">
      <c r="A18" s="233"/>
      <c r="B18" s="236"/>
      <c r="C18" s="233"/>
      <c r="D18" s="107" t="s">
        <v>130</v>
      </c>
      <c r="E18" s="108">
        <v>2525.7124760000002</v>
      </c>
      <c r="F18" s="108">
        <v>2525.7124760000002</v>
      </c>
      <c r="G18" s="224"/>
      <c r="H18" s="227"/>
      <c r="I18" s="227"/>
      <c r="J18" s="230"/>
    </row>
    <row r="19" spans="1:10" ht="24.6" customHeight="1" x14ac:dyDescent="0.3">
      <c r="A19" s="234"/>
      <c r="B19" s="237"/>
      <c r="C19" s="234"/>
      <c r="D19" s="107" t="s">
        <v>124</v>
      </c>
      <c r="E19" s="108">
        <v>9020.4017000000003</v>
      </c>
      <c r="F19" s="108">
        <v>9020.4017000000003</v>
      </c>
      <c r="G19" s="225"/>
      <c r="H19" s="228"/>
      <c r="I19" s="228"/>
      <c r="J19" s="231"/>
    </row>
    <row r="20" spans="1:10" ht="27" customHeight="1" x14ac:dyDescent="0.3">
      <c r="A20" s="247" t="s">
        <v>122</v>
      </c>
      <c r="B20" s="248"/>
      <c r="C20" s="249"/>
      <c r="D20" s="107" t="s">
        <v>119</v>
      </c>
      <c r="E20" s="108">
        <v>7885.3697279999997</v>
      </c>
      <c r="F20" s="108">
        <v>7885.3697279999997</v>
      </c>
      <c r="G20" s="223" t="s">
        <v>114</v>
      </c>
      <c r="H20" s="226" t="s">
        <v>136</v>
      </c>
      <c r="I20" s="226">
        <v>0</v>
      </c>
      <c r="J20" s="229">
        <f>J12+J16</f>
        <v>4975.66</v>
      </c>
    </row>
    <row r="21" spans="1:10" ht="27" customHeight="1" x14ac:dyDescent="0.3">
      <c r="A21" s="250"/>
      <c r="B21" s="251"/>
      <c r="C21" s="252"/>
      <c r="D21" s="107" t="s">
        <v>120</v>
      </c>
      <c r="E21" s="108">
        <v>3066.5326719999998</v>
      </c>
      <c r="F21" s="108">
        <v>3066.5326719999998</v>
      </c>
      <c r="G21" s="224"/>
      <c r="H21" s="227"/>
      <c r="I21" s="227"/>
      <c r="J21" s="230"/>
    </row>
    <row r="22" spans="1:10" ht="43.5" customHeight="1" x14ac:dyDescent="0.3">
      <c r="A22" s="250"/>
      <c r="B22" s="251"/>
      <c r="C22" s="252"/>
      <c r="D22" s="107" t="s">
        <v>130</v>
      </c>
      <c r="E22" s="108">
        <v>3066.5326719999998</v>
      </c>
      <c r="F22" s="108">
        <v>3066.5326719999998</v>
      </c>
      <c r="G22" s="224"/>
      <c r="H22" s="227"/>
      <c r="I22" s="227"/>
      <c r="J22" s="230"/>
    </row>
    <row r="23" spans="1:10" ht="26.4" customHeight="1" x14ac:dyDescent="0.3">
      <c r="A23" s="253"/>
      <c r="B23" s="254"/>
      <c r="C23" s="255"/>
      <c r="D23" s="107" t="s">
        <v>124</v>
      </c>
      <c r="E23" s="108">
        <v>10951.902400000001</v>
      </c>
      <c r="F23" s="109">
        <v>10951.902400000001</v>
      </c>
      <c r="G23" s="225"/>
      <c r="H23" s="228"/>
      <c r="I23" s="228"/>
      <c r="J23" s="231"/>
    </row>
    <row r="24" spans="1:10" ht="36.75" customHeight="1" x14ac:dyDescent="0.3">
      <c r="A24" s="256" t="s">
        <v>115</v>
      </c>
      <c r="B24" s="257"/>
      <c r="C24" s="257"/>
      <c r="D24" s="257"/>
      <c r="E24" s="257"/>
      <c r="F24" s="258"/>
      <c r="G24" s="103"/>
      <c r="H24" s="110"/>
      <c r="I24" s="110"/>
      <c r="J24" s="110"/>
    </row>
    <row r="25" spans="1:10" ht="24.6" customHeight="1" x14ac:dyDescent="0.3">
      <c r="A25" s="232" t="s">
        <v>121</v>
      </c>
      <c r="B25" s="235">
        <v>2017</v>
      </c>
      <c r="C25" s="232" t="s">
        <v>118</v>
      </c>
      <c r="D25" s="107" t="s">
        <v>119</v>
      </c>
      <c r="E25" s="108">
        <v>3942.6702700000001</v>
      </c>
      <c r="F25" s="108">
        <v>3942.6702700000001</v>
      </c>
      <c r="G25" s="223" t="s">
        <v>114</v>
      </c>
      <c r="H25" s="226" t="s">
        <v>136</v>
      </c>
      <c r="I25" s="226">
        <v>0</v>
      </c>
      <c r="J25" s="238">
        <v>810</v>
      </c>
    </row>
    <row r="26" spans="1:10" ht="23.4" customHeight="1" x14ac:dyDescent="0.3">
      <c r="A26" s="233"/>
      <c r="B26" s="236"/>
      <c r="C26" s="233"/>
      <c r="D26" s="107" t="s">
        <v>120</v>
      </c>
      <c r="E26" s="108">
        <v>1533.2606599999999</v>
      </c>
      <c r="F26" s="108">
        <v>1533.2606599999999</v>
      </c>
      <c r="G26" s="224"/>
      <c r="H26" s="227"/>
      <c r="I26" s="227"/>
      <c r="J26" s="239"/>
    </row>
    <row r="27" spans="1:10" ht="46.5" customHeight="1" x14ac:dyDescent="0.3">
      <c r="A27" s="233"/>
      <c r="B27" s="236"/>
      <c r="C27" s="233"/>
      <c r="D27" s="107" t="s">
        <v>130</v>
      </c>
      <c r="E27" s="108">
        <v>1533.2606599999999</v>
      </c>
      <c r="F27" s="108">
        <v>1533.2606599999999</v>
      </c>
      <c r="G27" s="224"/>
      <c r="H27" s="227"/>
      <c r="I27" s="227"/>
      <c r="J27" s="239"/>
    </row>
    <row r="28" spans="1:10" ht="27" customHeight="1" x14ac:dyDescent="0.3">
      <c r="A28" s="234"/>
      <c r="B28" s="237"/>
      <c r="C28" s="234"/>
      <c r="D28" s="107" t="s">
        <v>124</v>
      </c>
      <c r="E28" s="109">
        <v>5475.9309300000004</v>
      </c>
      <c r="F28" s="108">
        <v>5475.9309300000004</v>
      </c>
      <c r="G28" s="225"/>
      <c r="H28" s="228"/>
      <c r="I28" s="228"/>
      <c r="J28" s="240"/>
    </row>
    <row r="29" spans="1:10" ht="23.4" customHeight="1" x14ac:dyDescent="0.3">
      <c r="A29" s="259" t="s">
        <v>123</v>
      </c>
      <c r="B29" s="260"/>
      <c r="C29" s="261"/>
      <c r="D29" s="107" t="s">
        <v>119</v>
      </c>
      <c r="E29" s="108">
        <v>3942.6702700000001</v>
      </c>
      <c r="F29" s="108">
        <v>3942.6702700000001</v>
      </c>
      <c r="G29" s="223" t="s">
        <v>114</v>
      </c>
      <c r="H29" s="226" t="s">
        <v>136</v>
      </c>
      <c r="I29" s="226">
        <v>0</v>
      </c>
      <c r="J29" s="238">
        <v>810</v>
      </c>
    </row>
    <row r="30" spans="1:10" ht="28.2" customHeight="1" x14ac:dyDescent="0.3">
      <c r="A30" s="262"/>
      <c r="B30" s="263"/>
      <c r="C30" s="264"/>
      <c r="D30" s="107" t="s">
        <v>120</v>
      </c>
      <c r="E30" s="108">
        <v>1533.2606599999999</v>
      </c>
      <c r="F30" s="108">
        <v>1533.2606599999999</v>
      </c>
      <c r="G30" s="224"/>
      <c r="H30" s="227"/>
      <c r="I30" s="227"/>
      <c r="J30" s="239"/>
    </row>
    <row r="31" spans="1:10" ht="43.5" customHeight="1" x14ac:dyDescent="0.3">
      <c r="A31" s="262"/>
      <c r="B31" s="263"/>
      <c r="C31" s="264"/>
      <c r="D31" s="107" t="s">
        <v>130</v>
      </c>
      <c r="E31" s="108">
        <v>1533.2606599999999</v>
      </c>
      <c r="F31" s="108">
        <v>1533.2606599999999</v>
      </c>
      <c r="G31" s="224"/>
      <c r="H31" s="227"/>
      <c r="I31" s="227"/>
      <c r="J31" s="239"/>
    </row>
    <row r="32" spans="1:10" ht="40.950000000000003" customHeight="1" x14ac:dyDescent="0.3">
      <c r="A32" s="265"/>
      <c r="B32" s="266"/>
      <c r="C32" s="267"/>
      <c r="D32" s="107" t="s">
        <v>124</v>
      </c>
      <c r="E32" s="109">
        <v>5475.9309300000004</v>
      </c>
      <c r="F32" s="108">
        <v>5475.9309300000004</v>
      </c>
      <c r="G32" s="225"/>
      <c r="H32" s="228"/>
      <c r="I32" s="228"/>
      <c r="J32" s="240"/>
    </row>
    <row r="33" spans="1:10" ht="34.5" customHeight="1" x14ac:dyDescent="0.3">
      <c r="A33" s="256" t="s">
        <v>137</v>
      </c>
      <c r="B33" s="257"/>
      <c r="C33" s="257"/>
      <c r="D33" s="257"/>
      <c r="E33" s="257"/>
      <c r="F33" s="258"/>
      <c r="G33" s="103"/>
      <c r="H33" s="110"/>
      <c r="I33" s="110"/>
      <c r="J33" s="110"/>
    </row>
    <row r="34" spans="1:10" ht="25.2" customHeight="1" x14ac:dyDescent="0.3">
      <c r="A34" s="232" t="s">
        <v>131</v>
      </c>
      <c r="B34" s="235">
        <v>2017</v>
      </c>
      <c r="C34" s="232" t="s">
        <v>118</v>
      </c>
      <c r="D34" s="107" t="s">
        <v>119</v>
      </c>
      <c r="E34" s="108">
        <v>1785.8789999999999</v>
      </c>
      <c r="F34" s="108">
        <v>1785.8789999999999</v>
      </c>
      <c r="G34" s="223" t="s">
        <v>114</v>
      </c>
      <c r="H34" s="226" t="s">
        <v>136</v>
      </c>
      <c r="I34" s="226">
        <v>0</v>
      </c>
      <c r="J34" s="226" t="s">
        <v>10</v>
      </c>
    </row>
    <row r="35" spans="1:10" ht="34.950000000000003" customHeight="1" x14ac:dyDescent="0.3">
      <c r="A35" s="233"/>
      <c r="B35" s="236"/>
      <c r="C35" s="233"/>
      <c r="D35" s="107" t="s">
        <v>120</v>
      </c>
      <c r="E35" s="108">
        <v>694.50850000000003</v>
      </c>
      <c r="F35" s="108">
        <v>694.50850000000003</v>
      </c>
      <c r="G35" s="224"/>
      <c r="H35" s="227"/>
      <c r="I35" s="227"/>
      <c r="J35" s="227"/>
    </row>
    <row r="36" spans="1:10" ht="47.25" customHeight="1" x14ac:dyDescent="0.3">
      <c r="A36" s="233"/>
      <c r="B36" s="236"/>
      <c r="C36" s="233"/>
      <c r="D36" s="107" t="s">
        <v>130</v>
      </c>
      <c r="E36" s="108">
        <v>694.50850000000003</v>
      </c>
      <c r="F36" s="108">
        <v>694.50850000000003</v>
      </c>
      <c r="G36" s="224"/>
      <c r="H36" s="227"/>
      <c r="I36" s="227"/>
      <c r="J36" s="227"/>
    </row>
    <row r="37" spans="1:10" ht="27" customHeight="1" x14ac:dyDescent="0.3">
      <c r="A37" s="234"/>
      <c r="B37" s="237"/>
      <c r="C37" s="234"/>
      <c r="D37" s="107" t="s">
        <v>124</v>
      </c>
      <c r="E37" s="109">
        <v>2480.3874999999998</v>
      </c>
      <c r="F37" s="108">
        <v>2480.3874999999998</v>
      </c>
      <c r="G37" s="225"/>
      <c r="H37" s="228"/>
      <c r="I37" s="228"/>
      <c r="J37" s="228"/>
    </row>
    <row r="38" spans="1:10" ht="28.2" customHeight="1" x14ac:dyDescent="0.3">
      <c r="A38" s="259" t="s">
        <v>132</v>
      </c>
      <c r="B38" s="260"/>
      <c r="C38" s="261"/>
      <c r="D38" s="107" t="s">
        <v>119</v>
      </c>
      <c r="E38" s="108">
        <v>1785.8789999999999</v>
      </c>
      <c r="F38" s="108">
        <v>1785.8789999999999</v>
      </c>
      <c r="G38" s="223" t="s">
        <v>114</v>
      </c>
      <c r="H38" s="226" t="s">
        <v>136</v>
      </c>
      <c r="I38" s="226">
        <v>0</v>
      </c>
      <c r="J38" s="243" t="s">
        <v>10</v>
      </c>
    </row>
    <row r="39" spans="1:10" ht="29.4" customHeight="1" x14ac:dyDescent="0.3">
      <c r="A39" s="262"/>
      <c r="B39" s="263"/>
      <c r="C39" s="264"/>
      <c r="D39" s="107" t="s">
        <v>120</v>
      </c>
      <c r="E39" s="108">
        <v>694.50850000000003</v>
      </c>
      <c r="F39" s="108">
        <v>694.50850000000003</v>
      </c>
      <c r="G39" s="224"/>
      <c r="H39" s="227"/>
      <c r="I39" s="227"/>
      <c r="J39" s="241"/>
    </row>
    <row r="40" spans="1:10" ht="42.75" customHeight="1" x14ac:dyDescent="0.3">
      <c r="A40" s="262"/>
      <c r="B40" s="263"/>
      <c r="C40" s="264"/>
      <c r="D40" s="107" t="s">
        <v>130</v>
      </c>
      <c r="E40" s="108">
        <v>694.50850000000003</v>
      </c>
      <c r="F40" s="108">
        <v>694.50850000000003</v>
      </c>
      <c r="G40" s="224"/>
      <c r="H40" s="227"/>
      <c r="I40" s="227"/>
      <c r="J40" s="241"/>
    </row>
    <row r="41" spans="1:10" ht="21" customHeight="1" x14ac:dyDescent="0.3">
      <c r="A41" s="265"/>
      <c r="B41" s="266"/>
      <c r="C41" s="267"/>
      <c r="D41" s="107" t="s">
        <v>124</v>
      </c>
      <c r="E41" s="109">
        <v>2480.3874999999998</v>
      </c>
      <c r="F41" s="108">
        <v>2480.3874999999998</v>
      </c>
      <c r="G41" s="225"/>
      <c r="H41" s="228"/>
      <c r="I41" s="228"/>
      <c r="J41" s="242"/>
    </row>
    <row r="42" spans="1:10" ht="24" customHeight="1" x14ac:dyDescent="0.3">
      <c r="A42" s="259" t="s">
        <v>133</v>
      </c>
      <c r="B42" s="260"/>
      <c r="C42" s="261"/>
      <c r="D42" s="107" t="s">
        <v>119</v>
      </c>
      <c r="E42" s="108">
        <v>13595.918997999999</v>
      </c>
      <c r="F42" s="108">
        <v>13595.918997999999</v>
      </c>
      <c r="G42" s="223" t="s">
        <v>114</v>
      </c>
      <c r="H42" s="226" t="s">
        <v>136</v>
      </c>
      <c r="I42" s="226">
        <v>0</v>
      </c>
      <c r="J42" s="229">
        <f>J20+J29</f>
        <v>5785.66</v>
      </c>
    </row>
    <row r="43" spans="1:10" ht="24" customHeight="1" x14ac:dyDescent="0.3">
      <c r="A43" s="262"/>
      <c r="B43" s="263"/>
      <c r="C43" s="264"/>
      <c r="D43" s="107" t="s">
        <v>120</v>
      </c>
      <c r="E43" s="108">
        <v>5294.3018320000001</v>
      </c>
      <c r="F43" s="108">
        <v>5294.3018320000001</v>
      </c>
      <c r="G43" s="224"/>
      <c r="H43" s="227"/>
      <c r="I43" s="227"/>
      <c r="J43" s="227"/>
    </row>
    <row r="44" spans="1:10" ht="41.25" customHeight="1" x14ac:dyDescent="0.3">
      <c r="A44" s="262"/>
      <c r="B44" s="263"/>
      <c r="C44" s="264"/>
      <c r="D44" s="107" t="s">
        <v>130</v>
      </c>
      <c r="E44" s="108">
        <v>5294.3018320000001</v>
      </c>
      <c r="F44" s="108">
        <v>5294.3018320000001</v>
      </c>
      <c r="G44" s="224"/>
      <c r="H44" s="227"/>
      <c r="I44" s="227"/>
      <c r="J44" s="227"/>
    </row>
    <row r="45" spans="1:10" ht="24.75" customHeight="1" x14ac:dyDescent="0.3">
      <c r="A45" s="265"/>
      <c r="B45" s="266"/>
      <c r="C45" s="267"/>
      <c r="D45" s="107" t="s">
        <v>124</v>
      </c>
      <c r="E45" s="268">
        <f>E23+E32+E41</f>
        <v>18908.220830000002</v>
      </c>
      <c r="F45" s="268">
        <f>F23+F32+F41</f>
        <v>18908.220830000002</v>
      </c>
      <c r="G45" s="225"/>
      <c r="H45" s="228"/>
      <c r="I45" s="228"/>
      <c r="J45" s="228"/>
    </row>
  </sheetData>
  <mergeCells count="64">
    <mergeCell ref="I16:I19"/>
    <mergeCell ref="J16:J19"/>
    <mergeCell ref="A38:C41"/>
    <mergeCell ref="A42:C45"/>
    <mergeCell ref="G34:G37"/>
    <mergeCell ref="H34:H37"/>
    <mergeCell ref="I34:I37"/>
    <mergeCell ref="J34:J37"/>
    <mergeCell ref="G25:G28"/>
    <mergeCell ref="H25:H28"/>
    <mergeCell ref="I25:I28"/>
    <mergeCell ref="J25:J28"/>
    <mergeCell ref="G29:G32"/>
    <mergeCell ref="H29:H32"/>
    <mergeCell ref="I29:I32"/>
    <mergeCell ref="J29:J32"/>
    <mergeCell ref="G42:G45"/>
    <mergeCell ref="H42:H45"/>
    <mergeCell ref="I42:I45"/>
    <mergeCell ref="J42:J45"/>
    <mergeCell ref="A34:A37"/>
    <mergeCell ref="B34:B37"/>
    <mergeCell ref="C34:C37"/>
    <mergeCell ref="G38:G41"/>
    <mergeCell ref="H38:H41"/>
    <mergeCell ref="I38:I41"/>
    <mergeCell ref="J38:J41"/>
    <mergeCell ref="A33:F33"/>
    <mergeCell ref="A20:C23"/>
    <mergeCell ref="A24:F24"/>
    <mergeCell ref="A25:A28"/>
    <mergeCell ref="B25:B28"/>
    <mergeCell ref="C25:C28"/>
    <mergeCell ref="A29:C32"/>
    <mergeCell ref="G20:G23"/>
    <mergeCell ref="H20:H23"/>
    <mergeCell ref="I20:I23"/>
    <mergeCell ref="J20:J23"/>
    <mergeCell ref="A12:A15"/>
    <mergeCell ref="B12:B15"/>
    <mergeCell ref="C12:C15"/>
    <mergeCell ref="G12:G15"/>
    <mergeCell ref="H12:H15"/>
    <mergeCell ref="I12:I15"/>
    <mergeCell ref="J12:J15"/>
    <mergeCell ref="A16:A19"/>
    <mergeCell ref="B16:B19"/>
    <mergeCell ref="C16:C19"/>
    <mergeCell ref="G16:G19"/>
    <mergeCell ref="H16:H19"/>
    <mergeCell ref="H1:J1"/>
    <mergeCell ref="G2:J2"/>
    <mergeCell ref="G4:J4"/>
    <mergeCell ref="A10:F10"/>
    <mergeCell ref="A11:F11"/>
    <mergeCell ref="A7:F7"/>
    <mergeCell ref="A4:A5"/>
    <mergeCell ref="B4:B5"/>
    <mergeCell ref="C4:C5"/>
    <mergeCell ref="D4:D5"/>
    <mergeCell ref="E4:F4"/>
    <mergeCell ref="A6:J6"/>
    <mergeCell ref="A8:F8"/>
    <mergeCell ref="A9:J9"/>
  </mergeCells>
  <pageMargins left="0.9055118110236221" right="0.31496062992125984" top="0.35433070866141736" bottom="0.35433070866141736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 1</vt:lpstr>
      <vt:lpstr>прил 2</vt:lpstr>
      <vt:lpstr>прил 3</vt:lpstr>
      <vt:lpstr>Лист3</vt:lpstr>
      <vt:lpstr>Лист1</vt:lpstr>
      <vt:lpstr>'прил 1'!Область_печати</vt:lpstr>
      <vt:lpstr>'прил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2017-05-22T06:20:14Z</dcterms:modified>
</cp:coreProperties>
</file>