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за 2013" sheetId="1" r:id="rId1"/>
  </sheets>
  <definedNames>
    <definedName name="_xlnm.Print_Titles" localSheetId="0">'за 2013'!$7:$7</definedName>
    <definedName name="_xlnm.Print_Area" localSheetId="0">'за 2013'!$B$1:$S$38</definedName>
  </definedNames>
  <calcPr fullCalcOnLoad="1"/>
</workbook>
</file>

<file path=xl/sharedStrings.xml><?xml version="1.0" encoding="utf-8"?>
<sst xmlns="http://schemas.openxmlformats.org/spreadsheetml/2006/main" count="74" uniqueCount="64">
  <si>
    <t>Главам муниципальных образований</t>
  </si>
  <si>
    <t>Ахтубинского района</t>
  </si>
  <si>
    <t>Наименование</t>
  </si>
  <si>
    <t>Код</t>
  </si>
  <si>
    <t>Всего сумма</t>
  </si>
  <si>
    <t>МО Садовое</t>
  </si>
  <si>
    <t>МО Капяр</t>
  </si>
  <si>
    <t>МО П-Займище</t>
  </si>
  <si>
    <t>МО Покровка</t>
  </si>
  <si>
    <t>МО Ахтубинск</t>
  </si>
  <si>
    <t>МО Успенка</t>
  </si>
  <si>
    <t>МО Батаевка</t>
  </si>
  <si>
    <t>МО Ново-Николаевка</t>
  </si>
  <si>
    <t>МО Болхуны</t>
  </si>
  <si>
    <t>МО Сокрутовка</t>
  </si>
  <si>
    <t>МО Пироговка</t>
  </si>
  <si>
    <t>МО Золотуха</t>
  </si>
  <si>
    <t>МО Удачное</t>
  </si>
  <si>
    <t>МО В-Баскунчак</t>
  </si>
  <si>
    <t>МО Н-Баскунчак</t>
  </si>
  <si>
    <t>Численность населения</t>
  </si>
  <si>
    <t>Доходы, всего</t>
  </si>
  <si>
    <t>в т.ч.</t>
  </si>
  <si>
    <t>Безвозмездные поступления в т.ч.</t>
  </si>
  <si>
    <t>Дотация на выравнивание бюджетной обеспеченности</t>
  </si>
  <si>
    <t>400 2 02 01001 10 0000 151</t>
  </si>
  <si>
    <t>Дотация на поддержку мер по обеспечению сбалансированности бюджетов</t>
  </si>
  <si>
    <t>400 2 02 01003 10 0000 151</t>
  </si>
  <si>
    <t>400 2 02 02999 10 0000 151</t>
  </si>
  <si>
    <t>Субвенция бюджетам поселений на осуществление полномочий по первичному воинскому учету на территориях, где отсутствуют военные комиссариаты</t>
  </si>
  <si>
    <t>400 202 03015 10 0000 151</t>
  </si>
  <si>
    <t>400 202 04012 10 0000 151</t>
  </si>
  <si>
    <t>400 202 04999 10 0000 151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</si>
  <si>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</si>
  <si>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400 219 05000 10 0000 151</t>
  </si>
  <si>
    <t>Субсидия на реализацию долгосрочной ОЦП "Развитие дорожного хозяйства АО на 2012-2016 годы и перспективу до 2020 года"</t>
  </si>
  <si>
    <t>400 2 02 00000 00 0000 000</t>
  </si>
  <si>
    <t xml:space="preserve">      Финансовое управление  администрации МО "Ахтубинский район" доводит до Вашего сведения уведомление о уточненных   бюджетных ассигнованиях  на 2013 год в части межбюджетных трансфертов.</t>
  </si>
  <si>
    <t>Субсидия на закупку топлива для обеспечения теплом населения на  очередной отопительный сезон</t>
  </si>
  <si>
    <t>Субсидия на реализацию отраслевой ДЦП "Развитие культуры села Астраханской области на 2013-2020г."</t>
  </si>
  <si>
    <t>Субсидия на реализацию отраслевой ЦП "Реформирование бюджетного процесса муниципальных образований МО "Ахтубинский район" на 2012-2013г."</t>
  </si>
  <si>
    <t>Прочие  межбюджетные  трансферты,   передаваемые    
бюджетам поселений
 на премирование победителей конкурса «Лучшее поселение Ахтубинского района»</t>
  </si>
  <si>
    <t>Прочие  межбюджетные  трансферты,   передаваемые    
бюджетам поселений
 на премирование победителей конкурса на лучшее территориальное общественное самоуправление</t>
  </si>
  <si>
    <t xml:space="preserve">Начальник финансового управления                                                           </t>
  </si>
  <si>
    <t>Е.Ю.Бойко</t>
  </si>
  <si>
    <t>Субсидия бюджетам муниципальных районов (Закон Астраханской области от 11 декабря 2002 г. № 57/2002-ОЗ "О наказах избирателей депутатам Думы Астраханской области")</t>
  </si>
  <si>
    <t xml:space="preserve">  400 218 05000 10 0000 151</t>
  </si>
  <si>
    <t>Прочие  межбюджетные  трансферты,   передаваемые    
бюджетам поселений
 на премирование победителей областного конкурса "Новогодняя сказка" (расп.  Губернатора АО  от 29.12.2012 № 622-р)</t>
  </si>
  <si>
    <t>400 2 00 00000 00 0000 000</t>
  </si>
  <si>
    <t>Передача полномочий бюджету района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</si>
  <si>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(резервный фонд АО)</t>
  </si>
  <si>
    <t xml:space="preserve">Предоставление кредита </t>
  </si>
  <si>
    <t>Субсидия на реализацию муниципальной ЦП "Озеленение территории МО "Ахтубинский район" на 2013-2015 годы"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</si>
  <si>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(резервный фонд Ахтубинского района)</t>
  </si>
  <si>
    <t>Ю.В. Заикина 5-24-81</t>
  </si>
  <si>
    <t>Субсидия на реализацию муниципальной ЦП "О техническом сопровождении администраций поселений на территории МО "Ахтубинский район" на 2013-2014 годы"</t>
  </si>
  <si>
    <t>401 2 02 02999 10 0000 151</t>
  </si>
  <si>
    <t>402 2 02 02999 10 0000 151</t>
  </si>
  <si>
    <t>Субсидия на доведение средней заработной платы работников учреждений культуры до средней заработной платы по региону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</si>
  <si>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(обустройство контернейных площадок, ликвидация свалок)</t>
  </si>
  <si>
    <t>Доходы бюджетов поселений от возврата остатков субсидий, субвенций и иных межбюджетных трансфертов, имеющих целевое значение, прошлых лет, из бюджетов муниципальных районов</t>
  </si>
  <si>
    <t>( к отчету по состоянию на 01.10.2013 года)</t>
  </si>
  <si>
    <t>400 2 02 02077 10 0000 151</t>
  </si>
  <si>
    <t>Субсидия  на бюджетные инвестиции в объекты капитального строительства собственности муниципальных образований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</si>
</sst>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#,##0.000"/>
    <numFmt numFmtId="170" formatCode="#,##0.00000"/>
    <numFmt numFmtId="171" formatCode="#,##0.0"/>
    <numFmt numFmtId="172" formatCode="#,##0.0000"/>
  </numFmts>
  <fonts count="49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166" fontId="8" fillId="0" borderId="11" xfId="0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7" fontId="8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167" fontId="8" fillId="0" borderId="10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5" fontId="8" fillId="33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167" fontId="8" fillId="0" borderId="13" xfId="0" applyNumberFormat="1" applyFont="1" applyBorder="1" applyAlignment="1">
      <alignment horizontal="center" vertical="center"/>
    </xf>
    <xf numFmtId="169" fontId="8" fillId="0" borderId="13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 wrapText="1"/>
    </xf>
    <xf numFmtId="170" fontId="6" fillId="0" borderId="0" xfId="0" applyNumberFormat="1" applyFont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171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171" fontId="12" fillId="0" borderId="10" xfId="0" applyNumberFormat="1" applyFont="1" applyFill="1" applyBorder="1" applyAlignment="1">
      <alignment horizontal="center" vertical="center"/>
    </xf>
    <xf numFmtId="16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8" fillId="33" borderId="10" xfId="0" applyNumberFormat="1" applyFont="1" applyFill="1" applyBorder="1" applyAlignment="1">
      <alignment horizontal="center" vertical="center"/>
    </xf>
    <xf numFmtId="171" fontId="13" fillId="0" borderId="10" xfId="0" applyNumberFormat="1" applyFont="1" applyBorder="1" applyAlignment="1">
      <alignment horizontal="center" vertical="center" wrapText="1"/>
    </xf>
    <xf numFmtId="169" fontId="13" fillId="0" borderId="10" xfId="0" applyNumberFormat="1" applyFont="1" applyBorder="1" applyAlignment="1">
      <alignment horizontal="center" vertical="center" wrapText="1"/>
    </xf>
    <xf numFmtId="171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67" fontId="14" fillId="0" borderId="10" xfId="0" applyNumberFormat="1" applyFont="1" applyBorder="1" applyAlignment="1">
      <alignment horizontal="center" vertical="center" wrapText="1"/>
    </xf>
    <xf numFmtId="167" fontId="14" fillId="0" borderId="10" xfId="0" applyNumberFormat="1" applyFont="1" applyBorder="1" applyAlignment="1">
      <alignment vertical="center"/>
    </xf>
    <xf numFmtId="2" fontId="8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69" fontId="14" fillId="0" borderId="10" xfId="0" applyNumberFormat="1" applyFont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2" fontId="8" fillId="0" borderId="14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 wrapText="1"/>
    </xf>
    <xf numFmtId="169" fontId="6" fillId="0" borderId="13" xfId="0" applyNumberFormat="1" applyFont="1" applyBorder="1" applyAlignment="1">
      <alignment vertical="center" wrapText="1"/>
    </xf>
    <xf numFmtId="0" fontId="8" fillId="5" borderId="10" xfId="0" applyFont="1" applyFill="1" applyBorder="1" applyAlignment="1">
      <alignment wrapText="1"/>
    </xf>
    <xf numFmtId="0" fontId="6" fillId="5" borderId="10" xfId="0" applyFont="1" applyFill="1" applyBorder="1" applyAlignment="1">
      <alignment horizontal="center" vertical="center"/>
    </xf>
    <xf numFmtId="165" fontId="8" fillId="5" borderId="1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165" fontId="8" fillId="33" borderId="14" xfId="0" applyNumberFormat="1" applyFont="1" applyFill="1" applyBorder="1" applyAlignment="1">
      <alignment horizontal="center" vertical="center"/>
    </xf>
    <xf numFmtId="165" fontId="8" fillId="0" borderId="16" xfId="0" applyNumberFormat="1" applyFont="1" applyFill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165" fontId="8" fillId="0" borderId="16" xfId="0" applyNumberFormat="1" applyFont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171" fontId="14" fillId="0" borderId="10" xfId="0" applyNumberFormat="1" applyFont="1" applyFill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170" fontId="8" fillId="0" borderId="13" xfId="0" applyNumberFormat="1" applyFont="1" applyBorder="1" applyAlignment="1">
      <alignment horizontal="center" vertical="center"/>
    </xf>
    <xf numFmtId="169" fontId="6" fillId="0" borderId="13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view="pageBreakPreview" zoomScale="85" zoomScaleNormal="75" zoomScaleSheetLayoutView="85" zoomScalePageLayoutView="0" workbookViewId="0" topLeftCell="A1">
      <pane xSplit="2" ySplit="11" topLeftCell="C25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H25" sqref="H25"/>
    </sheetView>
  </sheetViews>
  <sheetFormatPr defaultColWidth="11.375" defaultRowHeight="12.75"/>
  <cols>
    <col min="1" max="1" width="0" style="1" hidden="1" customWidth="1"/>
    <col min="2" max="2" width="40.875" style="2" customWidth="1"/>
    <col min="3" max="3" width="29.125" style="3" customWidth="1"/>
    <col min="4" max="4" width="15.25390625" style="2" customWidth="1"/>
    <col min="5" max="5" width="13.625" style="2" customWidth="1"/>
    <col min="6" max="6" width="13.75390625" style="2" customWidth="1"/>
    <col min="7" max="7" width="14.00390625" style="3" customWidth="1"/>
    <col min="8" max="8" width="12.75390625" style="2" customWidth="1"/>
    <col min="9" max="9" width="15.75390625" style="4" customWidth="1"/>
    <col min="10" max="11" width="13.375" style="2" customWidth="1"/>
    <col min="12" max="12" width="13.625" style="2" customWidth="1"/>
    <col min="13" max="13" width="12.75390625" style="2" customWidth="1"/>
    <col min="14" max="14" width="14.125" style="3" customWidth="1"/>
    <col min="15" max="15" width="13.25390625" style="2" customWidth="1"/>
    <col min="16" max="16" width="13.875" style="2" customWidth="1"/>
    <col min="17" max="17" width="12.75390625" style="3" customWidth="1"/>
    <col min="18" max="18" width="15.125" style="2" customWidth="1"/>
    <col min="19" max="19" width="14.125" style="2" customWidth="1"/>
    <col min="20" max="20" width="12.75390625" style="5" customWidth="1"/>
    <col min="21" max="16384" width="11.375" style="5" customWidth="1"/>
  </cols>
  <sheetData>
    <row r="1" spans="1:19" s="7" customFormat="1" ht="15.75">
      <c r="A1" s="6"/>
      <c r="C1" s="8"/>
      <c r="D1" s="8"/>
      <c r="E1" s="8"/>
      <c r="F1" s="8"/>
      <c r="G1" s="8"/>
      <c r="H1" s="8"/>
      <c r="I1" s="9"/>
      <c r="J1" s="8"/>
      <c r="K1" s="8"/>
      <c r="L1" s="10"/>
      <c r="M1" s="8"/>
      <c r="N1" s="8"/>
      <c r="O1" s="8" t="s">
        <v>0</v>
      </c>
      <c r="P1" s="8"/>
      <c r="Q1" s="8"/>
      <c r="R1" s="8"/>
      <c r="S1" s="8"/>
    </row>
    <row r="2" spans="1:19" s="7" customFormat="1" ht="15.75">
      <c r="A2" s="6"/>
      <c r="C2" s="8"/>
      <c r="D2" s="8"/>
      <c r="E2" s="8"/>
      <c r="F2" s="8"/>
      <c r="G2" s="8"/>
      <c r="H2" s="8"/>
      <c r="I2" s="9"/>
      <c r="J2" s="8"/>
      <c r="K2" s="8"/>
      <c r="L2" s="10"/>
      <c r="M2" s="8"/>
      <c r="N2" s="8"/>
      <c r="O2" s="8" t="s">
        <v>1</v>
      </c>
      <c r="P2" s="8"/>
      <c r="Q2" s="8"/>
      <c r="R2" s="8"/>
      <c r="S2" s="8"/>
    </row>
    <row r="3" spans="1:19" s="7" customFormat="1" ht="15.75">
      <c r="A3" s="6"/>
      <c r="C3" s="8"/>
      <c r="D3" s="8"/>
      <c r="E3" s="8"/>
      <c r="F3" s="8"/>
      <c r="G3" s="8"/>
      <c r="H3" s="8"/>
      <c r="I3" s="9"/>
      <c r="J3" s="8"/>
      <c r="K3" s="8"/>
      <c r="L3" s="10"/>
      <c r="M3" s="10"/>
      <c r="N3" s="10"/>
      <c r="O3" s="10"/>
      <c r="P3" s="8"/>
      <c r="Q3" s="8"/>
      <c r="R3" s="8"/>
      <c r="S3" s="8"/>
    </row>
    <row r="4" spans="1:19" s="7" customFormat="1" ht="15.75" customHeight="1">
      <c r="A4" s="6"/>
      <c r="B4" s="115" t="s">
        <v>37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</row>
    <row r="5" spans="1:19" s="7" customFormat="1" ht="15" customHeight="1">
      <c r="A5" s="6"/>
      <c r="B5" s="11"/>
      <c r="C5" s="12"/>
      <c r="D5" s="12"/>
      <c r="E5" s="12"/>
      <c r="F5" s="12"/>
      <c r="G5" s="12"/>
      <c r="H5" s="12" t="s">
        <v>61</v>
      </c>
      <c r="I5" s="13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s="7" customFormat="1" ht="15" customHeight="1">
      <c r="A6" s="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</row>
    <row r="7" spans="1:19" s="19" customFormat="1" ht="66.75" customHeight="1">
      <c r="A7" s="15"/>
      <c r="B7" s="16" t="s">
        <v>2</v>
      </c>
      <c r="C7" s="16" t="s">
        <v>3</v>
      </c>
      <c r="D7" s="16" t="s">
        <v>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10</v>
      </c>
      <c r="K7" s="17" t="s">
        <v>11</v>
      </c>
      <c r="L7" s="17" t="s">
        <v>12</v>
      </c>
      <c r="M7" s="17" t="s">
        <v>13</v>
      </c>
      <c r="N7" s="17" t="s">
        <v>14</v>
      </c>
      <c r="O7" s="17" t="s">
        <v>15</v>
      </c>
      <c r="P7" s="17" t="s">
        <v>16</v>
      </c>
      <c r="Q7" s="18" t="s">
        <v>17</v>
      </c>
      <c r="R7" s="18" t="s">
        <v>18</v>
      </c>
      <c r="S7" s="18" t="s">
        <v>19</v>
      </c>
    </row>
    <row r="8" spans="1:19" s="19" customFormat="1" ht="27" customHeight="1">
      <c r="A8" s="15"/>
      <c r="B8" s="20" t="s">
        <v>20</v>
      </c>
      <c r="C8" s="16"/>
      <c r="D8" s="21">
        <f>SUM(E8:S8)</f>
        <v>69859</v>
      </c>
      <c r="E8" s="22">
        <v>409</v>
      </c>
      <c r="F8" s="22">
        <v>5817</v>
      </c>
      <c r="G8" s="22">
        <v>1540</v>
      </c>
      <c r="H8" s="22">
        <v>1065</v>
      </c>
      <c r="I8" s="22">
        <v>40685</v>
      </c>
      <c r="J8" s="22">
        <v>1050</v>
      </c>
      <c r="K8" s="22">
        <v>589</v>
      </c>
      <c r="L8" s="22">
        <v>1147</v>
      </c>
      <c r="M8" s="22">
        <v>2172</v>
      </c>
      <c r="N8" s="22">
        <v>854</v>
      </c>
      <c r="O8" s="22">
        <v>800</v>
      </c>
      <c r="P8" s="22">
        <v>1439</v>
      </c>
      <c r="Q8" s="23">
        <v>922</v>
      </c>
      <c r="R8" s="23">
        <v>8292</v>
      </c>
      <c r="S8" s="23">
        <v>3078</v>
      </c>
    </row>
    <row r="9" spans="1:19" s="28" customFormat="1" ht="15.75">
      <c r="A9" s="24"/>
      <c r="B9" s="25" t="s">
        <v>21</v>
      </c>
      <c r="C9" s="39" t="s">
        <v>48</v>
      </c>
      <c r="D9" s="27">
        <f>SUM(E9:S9)</f>
        <v>152323.98262999998</v>
      </c>
      <c r="E9" s="27">
        <f aca="true" t="shared" si="0" ref="E9:S9">E11+E31+E32</f>
        <v>2487.7</v>
      </c>
      <c r="F9" s="27">
        <f t="shared" si="0"/>
        <v>8302.44873</v>
      </c>
      <c r="G9" s="27">
        <f t="shared" si="0"/>
        <v>5630.65349</v>
      </c>
      <c r="H9" s="27">
        <f t="shared" si="0"/>
        <v>2071.9</v>
      </c>
      <c r="I9" s="27">
        <f t="shared" si="0"/>
        <v>60179.92082</v>
      </c>
      <c r="J9" s="27">
        <f t="shared" si="0"/>
        <v>2377.8</v>
      </c>
      <c r="K9" s="27">
        <f t="shared" si="0"/>
        <v>1741.14608</v>
      </c>
      <c r="L9" s="27">
        <f t="shared" si="0"/>
        <v>1745.2</v>
      </c>
      <c r="M9" s="27">
        <f t="shared" si="0"/>
        <v>2775.5</v>
      </c>
      <c r="N9" s="27">
        <f t="shared" si="0"/>
        <v>1913.5</v>
      </c>
      <c r="O9" s="27">
        <f t="shared" si="0"/>
        <v>2153.15</v>
      </c>
      <c r="P9" s="27">
        <f t="shared" si="0"/>
        <v>2295.044</v>
      </c>
      <c r="Q9" s="27">
        <f t="shared" si="0"/>
        <v>2290.03449</v>
      </c>
      <c r="R9" s="27">
        <f t="shared" si="0"/>
        <v>34720.763</v>
      </c>
      <c r="S9" s="27">
        <f t="shared" si="0"/>
        <v>21639.22202</v>
      </c>
    </row>
    <row r="10" spans="1:19" s="7" customFormat="1" ht="15.75">
      <c r="A10" s="29"/>
      <c r="B10" s="30" t="s">
        <v>22</v>
      </c>
      <c r="C10" s="31"/>
      <c r="D10" s="31"/>
      <c r="E10" s="32"/>
      <c r="F10" s="33"/>
      <c r="G10" s="34"/>
      <c r="H10" s="33"/>
      <c r="I10" s="35"/>
      <c r="J10" s="33"/>
      <c r="K10" s="33"/>
      <c r="L10" s="33"/>
      <c r="M10" s="33"/>
      <c r="N10" s="34"/>
      <c r="O10" s="33"/>
      <c r="P10" s="36"/>
      <c r="Q10" s="37"/>
      <c r="R10" s="33"/>
      <c r="S10" s="33"/>
    </row>
    <row r="11" spans="1:19" s="7" customFormat="1" ht="15.75">
      <c r="A11" s="38"/>
      <c r="B11" s="25" t="s">
        <v>23</v>
      </c>
      <c r="C11" s="39" t="s">
        <v>36</v>
      </c>
      <c r="D11" s="27">
        <f>SUM(E11:S11)</f>
        <v>152375.66388</v>
      </c>
      <c r="E11" s="27">
        <f>E12+E13+E15+E24+E25+E29+E30+E28+E27+E26</f>
        <v>2487.7</v>
      </c>
      <c r="F11" s="27">
        <f>F12+F13+F15+F24+F25+F29+F30+F28+F27+F26</f>
        <v>8351.772</v>
      </c>
      <c r="G11" s="27">
        <f>G12+G13+G15+G24+G25+G29+G30+G28+G27+G26+G14</f>
        <v>5630.65349</v>
      </c>
      <c r="H11" s="27">
        <f aca="true" t="shared" si="1" ref="H11:S11">H12+H13+H15+H24+H25+H29+H30+H28+H27+H26</f>
        <v>2071.9</v>
      </c>
      <c r="I11" s="27">
        <f t="shared" si="1"/>
        <v>60179.92082</v>
      </c>
      <c r="J11" s="27">
        <f t="shared" si="1"/>
        <v>2377.8</v>
      </c>
      <c r="K11" s="27">
        <f t="shared" si="1"/>
        <v>1741.14608</v>
      </c>
      <c r="L11" s="27">
        <f t="shared" si="1"/>
        <v>1745.2</v>
      </c>
      <c r="M11" s="27">
        <f t="shared" si="1"/>
        <v>2775.5</v>
      </c>
      <c r="N11" s="27">
        <f t="shared" si="1"/>
        <v>1913.5</v>
      </c>
      <c r="O11" s="27">
        <f t="shared" si="1"/>
        <v>2158.8</v>
      </c>
      <c r="P11" s="27">
        <f t="shared" si="1"/>
        <v>2295.044</v>
      </c>
      <c r="Q11" s="27">
        <f t="shared" si="1"/>
        <v>2292.53449</v>
      </c>
      <c r="R11" s="27">
        <f t="shared" si="1"/>
        <v>34720.763</v>
      </c>
      <c r="S11" s="27">
        <f t="shared" si="1"/>
        <v>21633.43</v>
      </c>
    </row>
    <row r="12" spans="1:19" s="7" customFormat="1" ht="28.5">
      <c r="A12" s="77"/>
      <c r="B12" s="40" t="s">
        <v>24</v>
      </c>
      <c r="C12" s="26" t="s">
        <v>25</v>
      </c>
      <c r="D12" s="41">
        <f>SUM(E12:S12)</f>
        <v>45933.2</v>
      </c>
      <c r="E12" s="74">
        <v>269</v>
      </c>
      <c r="F12" s="74">
        <v>3824.6</v>
      </c>
      <c r="G12" s="74">
        <v>1012.6</v>
      </c>
      <c r="H12" s="74">
        <v>700.2</v>
      </c>
      <c r="I12" s="76">
        <v>26750.5</v>
      </c>
      <c r="J12" s="74">
        <v>690.4</v>
      </c>
      <c r="K12" s="74">
        <v>387.3</v>
      </c>
      <c r="L12" s="74">
        <v>754.2</v>
      </c>
      <c r="M12" s="75">
        <v>1428.1</v>
      </c>
      <c r="N12" s="74">
        <v>562</v>
      </c>
      <c r="O12" s="74">
        <v>526</v>
      </c>
      <c r="P12" s="74">
        <v>946.1</v>
      </c>
      <c r="Q12" s="74">
        <v>606.2</v>
      </c>
      <c r="R12" s="75">
        <v>5452</v>
      </c>
      <c r="S12" s="75">
        <v>2024</v>
      </c>
    </row>
    <row r="13" spans="1:19" s="7" customFormat="1" ht="42.75">
      <c r="A13" s="78"/>
      <c r="B13" s="40" t="s">
        <v>26</v>
      </c>
      <c r="C13" s="26" t="s">
        <v>27</v>
      </c>
      <c r="D13" s="79">
        <f aca="true" t="shared" si="2" ref="D13:D32">SUM(E13:S13)</f>
        <v>7504</v>
      </c>
      <c r="E13" s="82">
        <v>1873</v>
      </c>
      <c r="F13" s="105"/>
      <c r="G13" s="82"/>
      <c r="H13" s="82">
        <v>486</v>
      </c>
      <c r="I13" s="106"/>
      <c r="J13" s="82">
        <v>1005</v>
      </c>
      <c r="K13" s="82">
        <v>662</v>
      </c>
      <c r="L13" s="82">
        <v>144</v>
      </c>
      <c r="M13" s="105"/>
      <c r="N13" s="82">
        <v>876</v>
      </c>
      <c r="O13" s="82">
        <v>990</v>
      </c>
      <c r="P13" s="82">
        <v>462</v>
      </c>
      <c r="Q13" s="82">
        <v>1006</v>
      </c>
      <c r="R13" s="105"/>
      <c r="S13" s="105"/>
    </row>
    <row r="14" spans="1:19" s="45" customFormat="1" ht="72" customHeight="1">
      <c r="A14" s="112"/>
      <c r="B14" s="42" t="s">
        <v>63</v>
      </c>
      <c r="C14" s="113" t="s">
        <v>62</v>
      </c>
      <c r="D14" s="51"/>
      <c r="E14" s="51"/>
      <c r="F14" s="51"/>
      <c r="G14" s="51">
        <v>3340.05349</v>
      </c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s="7" customFormat="1" ht="26.25" customHeight="1">
      <c r="A15" s="78"/>
      <c r="B15" s="96"/>
      <c r="C15" s="97" t="s">
        <v>28</v>
      </c>
      <c r="D15" s="98">
        <f>SUM(E15:S15)</f>
        <v>92735.57590000001</v>
      </c>
      <c r="E15" s="98">
        <f>SUM(E16:E23)</f>
        <v>262.2</v>
      </c>
      <c r="F15" s="98">
        <f aca="true" t="shared" si="3" ref="F15:S15">SUM(F16:F23)</f>
        <v>4157.472</v>
      </c>
      <c r="G15" s="98">
        <f t="shared" si="3"/>
        <v>964.5</v>
      </c>
      <c r="H15" s="98">
        <f t="shared" si="3"/>
        <v>637.1999999999999</v>
      </c>
      <c r="I15" s="98">
        <f t="shared" si="3"/>
        <v>33309.42082</v>
      </c>
      <c r="J15" s="98">
        <f t="shared" si="3"/>
        <v>506.9</v>
      </c>
      <c r="K15" s="98">
        <f t="shared" si="3"/>
        <v>461.34608</v>
      </c>
      <c r="L15" s="98">
        <f t="shared" si="3"/>
        <v>735.5</v>
      </c>
      <c r="M15" s="98">
        <f t="shared" si="3"/>
        <v>1142.7</v>
      </c>
      <c r="N15" s="98">
        <f t="shared" si="3"/>
        <v>385</v>
      </c>
      <c r="O15" s="98">
        <f t="shared" si="3"/>
        <v>544.3</v>
      </c>
      <c r="P15" s="98">
        <f t="shared" si="3"/>
        <v>788.444</v>
      </c>
      <c r="Q15" s="98">
        <f t="shared" si="3"/>
        <v>519.7</v>
      </c>
      <c r="R15" s="98">
        <f t="shared" si="3"/>
        <v>28896.163</v>
      </c>
      <c r="S15" s="98">
        <f t="shared" si="3"/>
        <v>19424.73</v>
      </c>
    </row>
    <row r="16" spans="1:20" s="7" customFormat="1" ht="54" customHeight="1">
      <c r="A16" s="44"/>
      <c r="B16" s="40" t="s">
        <v>38</v>
      </c>
      <c r="C16" s="26" t="s">
        <v>28</v>
      </c>
      <c r="D16" s="51">
        <f>SUM(E16:S16)</f>
        <v>41529.57</v>
      </c>
      <c r="E16" s="80">
        <v>0</v>
      </c>
      <c r="F16" s="80">
        <v>0</v>
      </c>
      <c r="G16" s="80">
        <v>0</v>
      </c>
      <c r="H16" s="80">
        <v>0</v>
      </c>
      <c r="I16" s="81">
        <v>5561.35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9">
        <v>21256.69</v>
      </c>
      <c r="S16" s="86">
        <v>14711.53</v>
      </c>
      <c r="T16" s="45"/>
    </row>
    <row r="17" spans="1:19" s="7" customFormat="1" ht="81" customHeight="1">
      <c r="A17" s="44"/>
      <c r="B17" s="42" t="s">
        <v>45</v>
      </c>
      <c r="C17" s="26" t="s">
        <v>28</v>
      </c>
      <c r="D17" s="46">
        <f t="shared" si="2"/>
        <v>279</v>
      </c>
      <c r="E17" s="41"/>
      <c r="F17" s="41"/>
      <c r="G17" s="41">
        <v>50</v>
      </c>
      <c r="H17" s="41"/>
      <c r="I17" s="43"/>
      <c r="J17" s="33"/>
      <c r="K17" s="33"/>
      <c r="L17" s="33"/>
      <c r="M17" s="33">
        <v>149</v>
      </c>
      <c r="N17" s="41"/>
      <c r="O17" s="33">
        <v>40</v>
      </c>
      <c r="P17" s="33"/>
      <c r="Q17" s="41">
        <v>40</v>
      </c>
      <c r="R17" s="33"/>
      <c r="S17" s="33"/>
    </row>
    <row r="18" spans="1:19" s="7" customFormat="1" ht="56.25" customHeight="1">
      <c r="A18" s="44"/>
      <c r="B18" s="42" t="s">
        <v>39</v>
      </c>
      <c r="C18" s="26" t="s">
        <v>28</v>
      </c>
      <c r="D18" s="46">
        <f t="shared" si="2"/>
        <v>2235.8</v>
      </c>
      <c r="E18" s="82"/>
      <c r="F18" s="82">
        <v>2227</v>
      </c>
      <c r="G18" s="82"/>
      <c r="H18" s="82">
        <v>8.8</v>
      </c>
      <c r="I18" s="83"/>
      <c r="J18" s="82"/>
      <c r="K18" s="82"/>
      <c r="L18" s="82"/>
      <c r="M18" s="82"/>
      <c r="N18" s="82"/>
      <c r="O18" s="82"/>
      <c r="P18" s="82"/>
      <c r="Q18" s="82"/>
      <c r="R18" s="82"/>
      <c r="S18" s="84"/>
    </row>
    <row r="19" spans="1:19" s="7" customFormat="1" ht="57" customHeight="1">
      <c r="A19" s="44"/>
      <c r="B19" s="40" t="s">
        <v>35</v>
      </c>
      <c r="C19" s="26" t="s">
        <v>28</v>
      </c>
      <c r="D19" s="47">
        <f t="shared" si="2"/>
        <v>44996.105899999995</v>
      </c>
      <c r="E19" s="85">
        <v>87.1</v>
      </c>
      <c r="F19" s="85">
        <v>1518.672</v>
      </c>
      <c r="G19" s="85">
        <v>764.4</v>
      </c>
      <c r="H19" s="85">
        <v>516</v>
      </c>
      <c r="I19" s="90">
        <v>26661.67082</v>
      </c>
      <c r="J19" s="85">
        <v>318</v>
      </c>
      <c r="K19" s="90">
        <v>258.64608</v>
      </c>
      <c r="L19" s="85">
        <v>554.6</v>
      </c>
      <c r="M19" s="85">
        <v>767.8</v>
      </c>
      <c r="N19" s="85">
        <v>225.8</v>
      </c>
      <c r="O19" s="85">
        <v>311.6</v>
      </c>
      <c r="P19" s="85">
        <v>635.644</v>
      </c>
      <c r="Q19" s="85">
        <v>293.4</v>
      </c>
      <c r="R19" s="85">
        <v>7369.573</v>
      </c>
      <c r="S19" s="86">
        <v>4713.2</v>
      </c>
    </row>
    <row r="20" spans="1:19" s="7" customFormat="1" ht="76.5" customHeight="1">
      <c r="A20" s="44"/>
      <c r="B20" s="40" t="s">
        <v>40</v>
      </c>
      <c r="C20" s="26" t="s">
        <v>28</v>
      </c>
      <c r="D20" s="46">
        <f t="shared" si="2"/>
        <v>104.5</v>
      </c>
      <c r="E20" s="82">
        <v>9.5</v>
      </c>
      <c r="F20" s="82"/>
      <c r="G20" s="82">
        <v>9.5</v>
      </c>
      <c r="H20" s="82">
        <v>9.5</v>
      </c>
      <c r="I20" s="82"/>
      <c r="J20" s="82">
        <v>9.5</v>
      </c>
      <c r="K20" s="82">
        <v>9.5</v>
      </c>
      <c r="L20" s="82">
        <v>9.5</v>
      </c>
      <c r="M20" s="82">
        <v>9.5</v>
      </c>
      <c r="N20" s="82">
        <v>9.5</v>
      </c>
      <c r="O20" s="82">
        <v>9.5</v>
      </c>
      <c r="P20" s="82">
        <v>9.5</v>
      </c>
      <c r="Q20" s="82">
        <v>9.5</v>
      </c>
      <c r="R20" s="82"/>
      <c r="S20" s="82"/>
    </row>
    <row r="21" spans="1:19" s="7" customFormat="1" ht="59.25" customHeight="1">
      <c r="A21" s="44"/>
      <c r="B21" s="40" t="s">
        <v>52</v>
      </c>
      <c r="C21" s="26" t="s">
        <v>28</v>
      </c>
      <c r="D21" s="46">
        <f t="shared" si="2"/>
        <v>99.6</v>
      </c>
      <c r="E21" s="82"/>
      <c r="F21" s="82"/>
      <c r="G21" s="82"/>
      <c r="H21" s="82"/>
      <c r="I21" s="82"/>
      <c r="J21" s="82"/>
      <c r="K21" s="82"/>
      <c r="L21" s="82"/>
      <c r="M21" s="82">
        <v>15</v>
      </c>
      <c r="N21" s="82"/>
      <c r="O21" s="82"/>
      <c r="P21" s="82">
        <v>7.5</v>
      </c>
      <c r="Q21" s="82">
        <v>2.1</v>
      </c>
      <c r="R21" s="82">
        <v>75</v>
      </c>
      <c r="S21" s="82"/>
    </row>
    <row r="22" spans="1:19" s="7" customFormat="1" ht="70.5" customHeight="1">
      <c r="A22" s="44"/>
      <c r="B22" s="40" t="s">
        <v>55</v>
      </c>
      <c r="C22" s="26" t="s">
        <v>56</v>
      </c>
      <c r="D22" s="46">
        <f t="shared" si="2"/>
        <v>600</v>
      </c>
      <c r="E22" s="82">
        <v>52</v>
      </c>
      <c r="F22" s="82">
        <v>52</v>
      </c>
      <c r="G22" s="82">
        <v>28</v>
      </c>
      <c r="H22" s="82">
        <v>52</v>
      </c>
      <c r="I22" s="82"/>
      <c r="J22" s="82">
        <v>52</v>
      </c>
      <c r="K22" s="82">
        <v>52</v>
      </c>
      <c r="L22" s="82">
        <v>52</v>
      </c>
      <c r="M22" s="82">
        <v>52</v>
      </c>
      <c r="N22" s="82">
        <v>52</v>
      </c>
      <c r="O22" s="82">
        <v>52</v>
      </c>
      <c r="P22" s="82">
        <v>52</v>
      </c>
      <c r="Q22" s="82">
        <v>52</v>
      </c>
      <c r="R22" s="82"/>
      <c r="S22" s="82"/>
    </row>
    <row r="23" spans="1:19" s="7" customFormat="1" ht="66" customHeight="1">
      <c r="A23" s="44"/>
      <c r="B23" s="40" t="s">
        <v>58</v>
      </c>
      <c r="C23" s="26" t="s">
        <v>57</v>
      </c>
      <c r="D23" s="46">
        <f t="shared" si="2"/>
        <v>2891</v>
      </c>
      <c r="E23" s="82">
        <v>113.6</v>
      </c>
      <c r="F23" s="82">
        <v>359.8</v>
      </c>
      <c r="G23" s="82">
        <v>112.6</v>
      </c>
      <c r="H23" s="82">
        <v>50.9</v>
      </c>
      <c r="I23" s="82">
        <v>1086.4</v>
      </c>
      <c r="J23" s="82">
        <v>127.4</v>
      </c>
      <c r="K23" s="82">
        <v>141.2</v>
      </c>
      <c r="L23" s="82">
        <v>119.4</v>
      </c>
      <c r="M23" s="82">
        <v>149.4</v>
      </c>
      <c r="N23" s="82">
        <v>97.7</v>
      </c>
      <c r="O23" s="82">
        <v>131.2</v>
      </c>
      <c r="P23" s="82">
        <v>83.8</v>
      </c>
      <c r="Q23" s="82">
        <v>122.7</v>
      </c>
      <c r="R23" s="82">
        <v>194.9</v>
      </c>
      <c r="S23" s="82"/>
    </row>
    <row r="24" spans="1:19" s="45" customFormat="1" ht="69" customHeight="1">
      <c r="A24" s="87"/>
      <c r="B24" s="42" t="s">
        <v>29</v>
      </c>
      <c r="C24" s="88" t="s">
        <v>30</v>
      </c>
      <c r="D24" s="87">
        <f t="shared" si="2"/>
        <v>1431.7</v>
      </c>
      <c r="E24" s="74">
        <v>63.5</v>
      </c>
      <c r="F24" s="75">
        <v>159.7</v>
      </c>
      <c r="G24" s="74">
        <v>63.5</v>
      </c>
      <c r="H24" s="74">
        <v>63.5</v>
      </c>
      <c r="I24" s="76"/>
      <c r="J24" s="74">
        <v>63.5</v>
      </c>
      <c r="K24" s="74">
        <v>63.5</v>
      </c>
      <c r="L24" s="74">
        <v>63.5</v>
      </c>
      <c r="M24" s="75">
        <v>159.7</v>
      </c>
      <c r="N24" s="74">
        <v>63.5</v>
      </c>
      <c r="O24" s="74">
        <v>63.5</v>
      </c>
      <c r="P24" s="74">
        <v>63.5</v>
      </c>
      <c r="Q24" s="74">
        <v>63.5</v>
      </c>
      <c r="R24" s="75">
        <v>317.6</v>
      </c>
      <c r="S24" s="75">
        <v>159.7</v>
      </c>
    </row>
    <row r="25" spans="1:19" s="7" customFormat="1" ht="85.5">
      <c r="A25" s="44"/>
      <c r="B25" s="40" t="s">
        <v>50</v>
      </c>
      <c r="C25" s="65" t="s">
        <v>31</v>
      </c>
      <c r="D25" s="66">
        <f>SUM(E25:S25)</f>
        <v>140</v>
      </c>
      <c r="E25" s="67"/>
      <c r="F25" s="67">
        <v>80</v>
      </c>
      <c r="G25" s="67"/>
      <c r="H25" s="67"/>
      <c r="I25" s="68"/>
      <c r="J25" s="67">
        <v>32</v>
      </c>
      <c r="K25" s="67"/>
      <c r="L25" s="67">
        <v>18</v>
      </c>
      <c r="M25" s="67"/>
      <c r="N25" s="67">
        <v>10</v>
      </c>
      <c r="O25" s="69"/>
      <c r="P25" s="69"/>
      <c r="Q25" s="70"/>
      <c r="R25" s="70"/>
      <c r="S25" s="67"/>
    </row>
    <row r="26" spans="1:19" s="7" customFormat="1" ht="99.75">
      <c r="A26" s="44"/>
      <c r="B26" s="40" t="s">
        <v>53</v>
      </c>
      <c r="C26" s="65" t="s">
        <v>31</v>
      </c>
      <c r="D26" s="66">
        <f>SUM(E26:S26)</f>
        <v>167.13449</v>
      </c>
      <c r="E26" s="67"/>
      <c r="F26" s="67">
        <v>80</v>
      </c>
      <c r="G26" s="67"/>
      <c r="H26" s="67"/>
      <c r="I26" s="68"/>
      <c r="J26" s="67"/>
      <c r="K26" s="67"/>
      <c r="L26" s="67"/>
      <c r="M26" s="67"/>
      <c r="N26" s="67"/>
      <c r="O26" s="69"/>
      <c r="P26" s="69"/>
      <c r="Q26" s="110">
        <v>87.13449</v>
      </c>
      <c r="R26" s="70"/>
      <c r="S26" s="67"/>
    </row>
    <row r="27" spans="1:19" s="7" customFormat="1" ht="114">
      <c r="A27" s="44"/>
      <c r="B27" s="40" t="s">
        <v>59</v>
      </c>
      <c r="C27" s="65" t="s">
        <v>31</v>
      </c>
      <c r="D27" s="66">
        <f>SUM(E27:S27)</f>
        <v>1074</v>
      </c>
      <c r="E27" s="67">
        <v>20</v>
      </c>
      <c r="F27" s="67">
        <v>50</v>
      </c>
      <c r="G27" s="67">
        <v>250</v>
      </c>
      <c r="H27" s="67">
        <v>185</v>
      </c>
      <c r="I27" s="68">
        <v>70</v>
      </c>
      <c r="J27" s="67">
        <v>80</v>
      </c>
      <c r="K27" s="67">
        <v>167</v>
      </c>
      <c r="L27" s="67">
        <v>30</v>
      </c>
      <c r="M27" s="67">
        <v>45</v>
      </c>
      <c r="N27" s="67">
        <v>17</v>
      </c>
      <c r="O27" s="69">
        <v>35</v>
      </c>
      <c r="P27" s="69">
        <v>35</v>
      </c>
      <c r="Q27" s="70">
        <v>10</v>
      </c>
      <c r="R27" s="70">
        <v>55</v>
      </c>
      <c r="S27" s="67">
        <v>25</v>
      </c>
    </row>
    <row r="28" spans="1:19" s="7" customFormat="1" ht="99.75">
      <c r="A28" s="44"/>
      <c r="B28" s="40" t="s">
        <v>47</v>
      </c>
      <c r="C28" s="39" t="s">
        <v>32</v>
      </c>
      <c r="D28" s="64">
        <f>SUM(E28:S28)</f>
        <v>50</v>
      </c>
      <c r="E28" s="33"/>
      <c r="F28" s="33"/>
      <c r="G28" s="33"/>
      <c r="H28" s="33"/>
      <c r="I28" s="48">
        <v>50</v>
      </c>
      <c r="J28" s="33"/>
      <c r="K28" s="33"/>
      <c r="L28" s="33"/>
      <c r="M28" s="49"/>
      <c r="N28" s="33"/>
      <c r="O28" s="49"/>
      <c r="P28" s="33"/>
      <c r="Q28" s="33"/>
      <c r="R28" s="49"/>
      <c r="S28" s="33"/>
    </row>
    <row r="29" spans="1:19" s="7" customFormat="1" ht="85.5" hidden="1">
      <c r="A29" s="44"/>
      <c r="B29" s="40" t="s">
        <v>42</v>
      </c>
      <c r="C29" s="39" t="s">
        <v>32</v>
      </c>
      <c r="D29" s="64">
        <f t="shared" si="2"/>
        <v>0</v>
      </c>
      <c r="E29" s="33"/>
      <c r="F29" s="33"/>
      <c r="G29" s="33"/>
      <c r="H29" s="33"/>
      <c r="I29" s="48"/>
      <c r="J29" s="33"/>
      <c r="K29" s="33"/>
      <c r="L29" s="33"/>
      <c r="M29" s="49"/>
      <c r="N29" s="33"/>
      <c r="O29" s="49"/>
      <c r="P29" s="33"/>
      <c r="Q29" s="33"/>
      <c r="R29" s="49"/>
      <c r="S29" s="33"/>
    </row>
    <row r="30" spans="1:19" s="7" customFormat="1" ht="85.5" hidden="1">
      <c r="A30" s="44"/>
      <c r="B30" s="40" t="s">
        <v>41</v>
      </c>
      <c r="C30" s="39" t="s">
        <v>32</v>
      </c>
      <c r="D30" s="100">
        <f t="shared" si="2"/>
        <v>0</v>
      </c>
      <c r="E30" s="93"/>
      <c r="F30" s="93"/>
      <c r="G30" s="93"/>
      <c r="H30" s="93"/>
      <c r="I30" s="101"/>
      <c r="J30" s="102"/>
      <c r="K30" s="102"/>
      <c r="L30" s="102"/>
      <c r="M30" s="103"/>
      <c r="N30" s="93"/>
      <c r="O30" s="103"/>
      <c r="P30" s="102"/>
      <c r="Q30" s="93"/>
      <c r="R30" s="103"/>
      <c r="S30" s="102"/>
    </row>
    <row r="31" spans="1:19" s="7" customFormat="1" ht="69.75" customHeight="1">
      <c r="A31" s="50"/>
      <c r="B31" s="92" t="s">
        <v>60</v>
      </c>
      <c r="C31" s="99" t="s">
        <v>46</v>
      </c>
      <c r="D31" s="66">
        <f>SUM(E31:S31)</f>
        <v>5.79202</v>
      </c>
      <c r="E31" s="66"/>
      <c r="F31" s="66"/>
      <c r="G31" s="66"/>
      <c r="H31" s="66"/>
      <c r="I31" s="104"/>
      <c r="J31" s="66"/>
      <c r="K31" s="67"/>
      <c r="L31" s="66"/>
      <c r="M31" s="66"/>
      <c r="N31" s="66"/>
      <c r="O31" s="66"/>
      <c r="P31" s="66"/>
      <c r="Q31" s="66"/>
      <c r="R31" s="66"/>
      <c r="S31" s="66">
        <v>5.79202</v>
      </c>
    </row>
    <row r="32" spans="1:19" s="7" customFormat="1" ht="62.25" customHeight="1">
      <c r="A32" s="50"/>
      <c r="B32" s="92" t="s">
        <v>33</v>
      </c>
      <c r="C32" s="99" t="s">
        <v>34</v>
      </c>
      <c r="D32" s="66">
        <f t="shared" si="2"/>
        <v>-57.47327</v>
      </c>
      <c r="E32" s="66"/>
      <c r="F32" s="66">
        <v>-49.32327</v>
      </c>
      <c r="G32" s="66"/>
      <c r="H32" s="66"/>
      <c r="I32" s="104"/>
      <c r="J32" s="66"/>
      <c r="K32" s="67"/>
      <c r="L32" s="66"/>
      <c r="M32" s="66"/>
      <c r="N32" s="66"/>
      <c r="O32" s="66">
        <v>-5.65</v>
      </c>
      <c r="P32" s="66"/>
      <c r="Q32" s="66">
        <v>-2.5</v>
      </c>
      <c r="R32" s="66"/>
      <c r="S32" s="66"/>
    </row>
    <row r="33" spans="1:19" s="7" customFormat="1" ht="39.75" customHeight="1">
      <c r="A33" s="50"/>
      <c r="B33" s="94" t="s">
        <v>49</v>
      </c>
      <c r="C33" s="94"/>
      <c r="D33" s="66">
        <f>SUM(E33:S33)</f>
        <v>628.211</v>
      </c>
      <c r="E33" s="95">
        <v>9.195</v>
      </c>
      <c r="F33" s="95">
        <v>63.628</v>
      </c>
      <c r="G33" s="95">
        <v>29</v>
      </c>
      <c r="H33" s="95">
        <v>24.54</v>
      </c>
      <c r="I33" s="95">
        <v>75.458</v>
      </c>
      <c r="J33" s="95">
        <v>23.63</v>
      </c>
      <c r="K33" s="95">
        <v>12.77</v>
      </c>
      <c r="L33" s="95">
        <v>25.52</v>
      </c>
      <c r="M33" s="95">
        <v>49.67</v>
      </c>
      <c r="N33" s="95">
        <v>19.645</v>
      </c>
      <c r="O33" s="95">
        <v>18.36</v>
      </c>
      <c r="P33" s="95">
        <v>32.98</v>
      </c>
      <c r="Q33" s="95">
        <v>21.025</v>
      </c>
      <c r="R33" s="95">
        <v>58.7</v>
      </c>
      <c r="S33" s="95">
        <v>164.09</v>
      </c>
    </row>
    <row r="34" spans="1:19" s="7" customFormat="1" ht="36.75" customHeight="1">
      <c r="A34" s="50"/>
      <c r="B34" s="94" t="s">
        <v>51</v>
      </c>
      <c r="C34" s="94"/>
      <c r="D34" s="66">
        <f>SUM(E34:S34)</f>
        <v>1000</v>
      </c>
      <c r="E34" s="95"/>
      <c r="F34" s="95"/>
      <c r="G34" s="95">
        <v>480</v>
      </c>
      <c r="H34" s="95">
        <v>253</v>
      </c>
      <c r="I34" s="95"/>
      <c r="J34" s="95"/>
      <c r="K34" s="95"/>
      <c r="L34" s="95"/>
      <c r="M34" s="95"/>
      <c r="N34" s="111">
        <v>197</v>
      </c>
      <c r="O34" s="95"/>
      <c r="P34" s="95"/>
      <c r="Q34" s="95">
        <v>70</v>
      </c>
      <c r="R34" s="95"/>
      <c r="S34" s="95"/>
    </row>
    <row r="35" spans="1:19" s="7" customFormat="1" ht="36.75" customHeight="1">
      <c r="A35" s="50"/>
      <c r="B35" s="108"/>
      <c r="C35" s="108"/>
      <c r="D35" s="107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</row>
    <row r="36" spans="1:19" s="7" customFormat="1" ht="17.25" customHeight="1">
      <c r="A36" s="50"/>
      <c r="B36" s="71"/>
      <c r="C36" s="71"/>
      <c r="D36" s="72"/>
      <c r="E36" s="71"/>
      <c r="F36" s="71"/>
      <c r="G36" s="71"/>
      <c r="H36" s="71"/>
      <c r="I36" s="91"/>
      <c r="J36" s="71"/>
      <c r="K36" s="71"/>
      <c r="L36" s="71"/>
      <c r="M36" s="71"/>
      <c r="N36" s="71"/>
      <c r="O36" s="71"/>
      <c r="P36" s="71"/>
      <c r="Q36" s="71"/>
      <c r="R36" s="71"/>
      <c r="S36" s="71"/>
    </row>
    <row r="37" spans="1:19" s="7" customFormat="1" ht="17.25" customHeight="1">
      <c r="A37" s="50"/>
      <c r="B37" s="71"/>
      <c r="C37" s="117" t="s">
        <v>43</v>
      </c>
      <c r="D37" s="117"/>
      <c r="E37" s="117"/>
      <c r="F37" s="117"/>
      <c r="G37" s="117"/>
      <c r="H37" s="117"/>
      <c r="I37" s="117"/>
      <c r="J37" s="117"/>
      <c r="K37" s="117"/>
      <c r="L37" s="71"/>
      <c r="M37" s="71"/>
      <c r="N37" s="71"/>
      <c r="O37" s="73" t="s">
        <v>44</v>
      </c>
      <c r="P37" s="71"/>
      <c r="Q37" s="71"/>
      <c r="R37" s="71"/>
      <c r="S37" s="71"/>
    </row>
    <row r="38" spans="1:19" s="7" customFormat="1" ht="18" customHeight="1">
      <c r="A38" s="14"/>
      <c r="B38" s="52" t="s">
        <v>54</v>
      </c>
      <c r="C38" s="114"/>
      <c r="D38" s="114"/>
      <c r="E38" s="114"/>
      <c r="F38" s="114"/>
      <c r="G38" s="114"/>
      <c r="H38" s="114"/>
      <c r="I38" s="45"/>
      <c r="J38" s="53"/>
      <c r="K38" s="54"/>
      <c r="L38" s="53"/>
      <c r="M38" s="53"/>
      <c r="N38" s="55"/>
      <c r="O38" s="54"/>
      <c r="P38" s="45"/>
      <c r="Q38" s="56"/>
      <c r="R38" s="45"/>
      <c r="S38" s="45"/>
    </row>
    <row r="39" spans="1:19" s="7" customFormat="1" ht="24" customHeight="1">
      <c r="A39" s="14"/>
      <c r="B39" s="52"/>
      <c r="C39" s="56"/>
      <c r="E39" s="45"/>
      <c r="F39" s="45"/>
      <c r="G39" s="56"/>
      <c r="H39" s="45"/>
      <c r="I39" s="45"/>
      <c r="J39" s="45"/>
      <c r="K39" s="45"/>
      <c r="L39" s="45"/>
      <c r="M39" s="45"/>
      <c r="N39" s="56"/>
      <c r="O39" s="45"/>
      <c r="P39" s="45"/>
      <c r="Q39" s="56"/>
      <c r="R39" s="45"/>
      <c r="S39" s="45"/>
    </row>
    <row r="40" spans="1:19" s="7" customFormat="1" ht="19.5" customHeight="1">
      <c r="A40" s="14"/>
      <c r="B40" s="52"/>
      <c r="C40" s="56"/>
      <c r="E40" s="56"/>
      <c r="F40" s="56"/>
      <c r="G40" s="56"/>
      <c r="H40" s="56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</row>
    <row r="41" spans="1:19" s="7" customFormat="1" ht="28.5" customHeight="1">
      <c r="A41" s="14"/>
      <c r="B41" s="52"/>
      <c r="C41" s="56"/>
      <c r="D41" s="56"/>
      <c r="E41" s="56"/>
      <c r="F41" s="56"/>
      <c r="G41" s="56"/>
      <c r="H41" s="56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</row>
    <row r="42" spans="1:19" s="7" customFormat="1" ht="15.75">
      <c r="A42" s="14"/>
      <c r="B42" s="52"/>
      <c r="C42" s="56"/>
      <c r="D42" s="57"/>
      <c r="E42" s="56"/>
      <c r="F42" s="56"/>
      <c r="G42" s="56"/>
      <c r="H42" s="56"/>
      <c r="I42" s="55"/>
      <c r="J42" s="56"/>
      <c r="K42" s="56"/>
      <c r="L42" s="56"/>
      <c r="M42" s="56"/>
      <c r="N42" s="56"/>
      <c r="O42" s="56"/>
      <c r="P42" s="56"/>
      <c r="Q42" s="56"/>
      <c r="R42" s="56"/>
      <c r="S42" s="56"/>
    </row>
    <row r="43" spans="1:19" s="7" customFormat="1" ht="15.75">
      <c r="A43" s="14"/>
      <c r="B43" s="55"/>
      <c r="C43" s="56"/>
      <c r="D43" s="56"/>
      <c r="E43" s="56"/>
      <c r="F43" s="56"/>
      <c r="G43" s="56"/>
      <c r="H43" s="56"/>
      <c r="I43" s="55"/>
      <c r="J43" s="56"/>
      <c r="K43" s="56"/>
      <c r="L43" s="56"/>
      <c r="M43" s="56"/>
      <c r="N43" s="56"/>
      <c r="O43" s="56"/>
      <c r="P43" s="56"/>
      <c r="Q43" s="56"/>
      <c r="R43" s="56"/>
      <c r="S43" s="56"/>
    </row>
    <row r="44" spans="1:19" s="7" customFormat="1" ht="15.75">
      <c r="A44" s="14"/>
      <c r="B44" s="54"/>
      <c r="C44" s="56"/>
      <c r="D44" s="56"/>
      <c r="E44" s="56"/>
      <c r="F44" s="56"/>
      <c r="G44" s="56"/>
      <c r="H44" s="56"/>
      <c r="I44" s="55"/>
      <c r="J44" s="56"/>
      <c r="K44" s="56"/>
      <c r="L44" s="56"/>
      <c r="M44" s="56"/>
      <c r="N44" s="56"/>
      <c r="O44" s="56"/>
      <c r="P44" s="56"/>
      <c r="Q44" s="56"/>
      <c r="R44" s="56"/>
      <c r="S44" s="56"/>
    </row>
    <row r="45" spans="1:19" s="7" customFormat="1" ht="14.25" customHeight="1">
      <c r="A45" s="14"/>
      <c r="C45" s="56"/>
      <c r="D45" s="56"/>
      <c r="E45" s="56"/>
      <c r="F45" s="56"/>
      <c r="G45" s="56"/>
      <c r="H45" s="56"/>
      <c r="I45" s="55"/>
      <c r="J45" s="56"/>
      <c r="K45" s="56"/>
      <c r="L45" s="56"/>
      <c r="M45" s="56"/>
      <c r="N45" s="56"/>
      <c r="O45" s="56"/>
      <c r="P45" s="56"/>
      <c r="Q45" s="56"/>
      <c r="R45" s="56"/>
      <c r="S45" s="56"/>
    </row>
    <row r="46" spans="1:19" s="7" customFormat="1" ht="15.75">
      <c r="A46" s="14"/>
      <c r="C46" s="56"/>
      <c r="D46" s="56"/>
      <c r="E46" s="56"/>
      <c r="F46" s="56"/>
      <c r="G46" s="56"/>
      <c r="H46" s="56"/>
      <c r="I46" s="55"/>
      <c r="J46" s="56"/>
      <c r="K46" s="56"/>
      <c r="L46" s="56"/>
      <c r="M46" s="56"/>
      <c r="N46" s="56"/>
      <c r="O46" s="56"/>
      <c r="P46" s="56"/>
      <c r="Q46" s="56"/>
      <c r="R46" s="56"/>
      <c r="S46" s="56"/>
    </row>
    <row r="47" spans="1:19" s="7" customFormat="1" ht="15.75">
      <c r="A47" s="14"/>
      <c r="B47" s="45"/>
      <c r="C47" s="56"/>
      <c r="D47" s="56"/>
      <c r="E47" s="56"/>
      <c r="F47" s="56"/>
      <c r="G47" s="56"/>
      <c r="H47" s="56"/>
      <c r="I47" s="55"/>
      <c r="J47" s="56"/>
      <c r="K47" s="56"/>
      <c r="L47" s="56"/>
      <c r="M47" s="56"/>
      <c r="N47" s="56"/>
      <c r="O47" s="56"/>
      <c r="P47" s="56"/>
      <c r="Q47" s="56"/>
      <c r="R47" s="56"/>
      <c r="S47" s="56"/>
    </row>
    <row r="48" spans="1:17" s="7" customFormat="1" ht="15.75">
      <c r="A48" s="14"/>
      <c r="B48" s="45"/>
      <c r="C48" s="28"/>
      <c r="G48" s="28"/>
      <c r="I48" s="45"/>
      <c r="N48" s="28"/>
      <c r="Q48" s="28"/>
    </row>
    <row r="49" spans="1:17" s="7" customFormat="1" ht="15.75">
      <c r="A49" s="14"/>
      <c r="B49" s="45"/>
      <c r="C49" s="28"/>
      <c r="G49" s="28"/>
      <c r="I49" s="45"/>
      <c r="N49" s="28"/>
      <c r="Q49" s="28"/>
    </row>
    <row r="50" spans="1:17" s="7" customFormat="1" ht="15.75">
      <c r="A50" s="14"/>
      <c r="C50" s="28"/>
      <c r="G50" s="28"/>
      <c r="I50" s="45"/>
      <c r="N50" s="28"/>
      <c r="Q50" s="28"/>
    </row>
    <row r="51" spans="1:17" s="7" customFormat="1" ht="15.75">
      <c r="A51" s="14"/>
      <c r="C51" s="28"/>
      <c r="G51" s="28"/>
      <c r="I51" s="45"/>
      <c r="N51" s="28"/>
      <c r="Q51" s="28"/>
    </row>
    <row r="52" spans="1:17" s="7" customFormat="1" ht="15.75">
      <c r="A52" s="14"/>
      <c r="C52" s="28"/>
      <c r="G52" s="28"/>
      <c r="I52" s="45"/>
      <c r="N52" s="28"/>
      <c r="Q52" s="28"/>
    </row>
    <row r="53" spans="1:17" s="7" customFormat="1" ht="15.75">
      <c r="A53" s="14"/>
      <c r="C53" s="28"/>
      <c r="G53" s="28"/>
      <c r="I53" s="45"/>
      <c r="N53" s="28"/>
      <c r="Q53" s="28"/>
    </row>
    <row r="54" spans="1:17" s="7" customFormat="1" ht="15.75">
      <c r="A54" s="14"/>
      <c r="C54" s="28"/>
      <c r="G54" s="28"/>
      <c r="I54" s="45"/>
      <c r="N54" s="28"/>
      <c r="Q54" s="28"/>
    </row>
    <row r="55" spans="1:17" s="7" customFormat="1" ht="15.75">
      <c r="A55" s="14"/>
      <c r="C55" s="28"/>
      <c r="G55" s="28"/>
      <c r="I55" s="45"/>
      <c r="N55" s="28"/>
      <c r="Q55" s="28"/>
    </row>
    <row r="56" spans="1:17" s="7" customFormat="1" ht="15.75">
      <c r="A56" s="14"/>
      <c r="C56" s="28"/>
      <c r="G56" s="28"/>
      <c r="I56" s="45"/>
      <c r="N56" s="28"/>
      <c r="Q56" s="28"/>
    </row>
    <row r="57" spans="1:19" ht="15">
      <c r="A57" s="58"/>
      <c r="B57" s="7"/>
      <c r="C57" s="59"/>
      <c r="D57" s="60"/>
      <c r="E57" s="60"/>
      <c r="F57" s="60"/>
      <c r="G57" s="59"/>
      <c r="H57" s="60"/>
      <c r="I57" s="61"/>
      <c r="J57" s="60"/>
      <c r="K57" s="60"/>
      <c r="L57" s="60"/>
      <c r="M57" s="60"/>
      <c r="N57" s="59"/>
      <c r="O57" s="60"/>
      <c r="P57" s="60"/>
      <c r="Q57" s="59"/>
      <c r="R57" s="60"/>
      <c r="S57" s="60"/>
    </row>
    <row r="58" spans="1:19" ht="15">
      <c r="A58" s="58"/>
      <c r="B58" s="7"/>
      <c r="C58" s="59"/>
      <c r="D58" s="60"/>
      <c r="E58" s="60"/>
      <c r="F58" s="60"/>
      <c r="G58" s="59"/>
      <c r="H58" s="60"/>
      <c r="I58" s="61"/>
      <c r="J58" s="60"/>
      <c r="K58" s="60"/>
      <c r="L58" s="60"/>
      <c r="M58" s="60"/>
      <c r="N58" s="59"/>
      <c r="O58" s="60"/>
      <c r="P58" s="60"/>
      <c r="Q58" s="59"/>
      <c r="R58" s="60"/>
      <c r="S58" s="60"/>
    </row>
    <row r="59" spans="1:19" ht="12.75">
      <c r="A59" s="58"/>
      <c r="B59" s="60"/>
      <c r="C59" s="59"/>
      <c r="D59" s="60"/>
      <c r="E59" s="60"/>
      <c r="F59" s="60"/>
      <c r="G59" s="59"/>
      <c r="H59" s="60"/>
      <c r="I59" s="61"/>
      <c r="J59" s="60"/>
      <c r="K59" s="60"/>
      <c r="L59" s="60"/>
      <c r="M59" s="60"/>
      <c r="N59" s="59"/>
      <c r="O59" s="60"/>
      <c r="P59" s="60"/>
      <c r="Q59" s="59"/>
      <c r="R59" s="60"/>
      <c r="S59" s="60"/>
    </row>
    <row r="60" spans="1:19" ht="12.75">
      <c r="A60" s="58"/>
      <c r="B60" s="60"/>
      <c r="C60" s="59"/>
      <c r="D60" s="60"/>
      <c r="E60" s="60"/>
      <c r="F60" s="60"/>
      <c r="G60" s="59"/>
      <c r="H60" s="60"/>
      <c r="I60" s="61"/>
      <c r="J60" s="60"/>
      <c r="K60" s="60"/>
      <c r="L60" s="60"/>
      <c r="M60" s="60"/>
      <c r="N60" s="59"/>
      <c r="O60" s="60"/>
      <c r="P60" s="60"/>
      <c r="Q60" s="59"/>
      <c r="R60" s="60"/>
      <c r="S60" s="60"/>
    </row>
    <row r="61" spans="1:19" ht="12.75">
      <c r="A61" s="58"/>
      <c r="B61" s="60"/>
      <c r="C61" s="59"/>
      <c r="D61" s="60"/>
      <c r="E61" s="60"/>
      <c r="F61" s="60"/>
      <c r="G61" s="59"/>
      <c r="H61" s="60"/>
      <c r="I61" s="61"/>
      <c r="J61" s="60"/>
      <c r="K61" s="60"/>
      <c r="L61" s="60"/>
      <c r="M61" s="60"/>
      <c r="N61" s="59"/>
      <c r="O61" s="60"/>
      <c r="P61" s="60"/>
      <c r="Q61" s="59"/>
      <c r="R61" s="60"/>
      <c r="S61" s="60"/>
    </row>
    <row r="62" spans="1:19" ht="12.75">
      <c r="A62" s="58"/>
      <c r="B62" s="60"/>
      <c r="C62" s="62"/>
      <c r="D62" s="5"/>
      <c r="E62" s="5"/>
      <c r="F62" s="5"/>
      <c r="G62" s="62"/>
      <c r="H62" s="5"/>
      <c r="I62" s="63"/>
      <c r="J62" s="5"/>
      <c r="K62" s="5"/>
      <c r="L62" s="5"/>
      <c r="M62" s="5"/>
      <c r="N62" s="62"/>
      <c r="O62" s="5"/>
      <c r="P62" s="5"/>
      <c r="Q62" s="62"/>
      <c r="R62" s="5"/>
      <c r="S62" s="5"/>
    </row>
    <row r="63" spans="1:19" ht="12.75">
      <c r="A63" s="58"/>
      <c r="B63" s="60"/>
      <c r="C63" s="62"/>
      <c r="D63" s="5"/>
      <c r="E63" s="5"/>
      <c r="F63" s="5"/>
      <c r="G63" s="62"/>
      <c r="H63" s="5"/>
      <c r="I63" s="63"/>
      <c r="J63" s="5"/>
      <c r="K63" s="5"/>
      <c r="L63" s="5"/>
      <c r="M63" s="5"/>
      <c r="N63" s="62"/>
      <c r="O63" s="5"/>
      <c r="P63" s="5"/>
      <c r="Q63" s="62"/>
      <c r="R63" s="5"/>
      <c r="S63" s="5"/>
    </row>
    <row r="64" spans="1:19" ht="12.75">
      <c r="A64" s="58"/>
      <c r="B64" s="5"/>
      <c r="C64" s="62"/>
      <c r="D64" s="5"/>
      <c r="E64" s="5"/>
      <c r="F64" s="5"/>
      <c r="G64" s="62"/>
      <c r="H64" s="5"/>
      <c r="I64" s="63"/>
      <c r="J64" s="5"/>
      <c r="K64" s="5"/>
      <c r="L64" s="5"/>
      <c r="M64" s="5"/>
      <c r="N64" s="62"/>
      <c r="O64" s="5"/>
      <c r="P64" s="5"/>
      <c r="Q64" s="62"/>
      <c r="R64" s="5"/>
      <c r="S64" s="5"/>
    </row>
    <row r="65" spans="1:19" ht="12.75">
      <c r="A65" s="58"/>
      <c r="B65" s="5"/>
      <c r="C65" s="62"/>
      <c r="D65" s="5"/>
      <c r="E65" s="5"/>
      <c r="F65" s="5"/>
      <c r="G65" s="62"/>
      <c r="H65" s="5"/>
      <c r="I65" s="63"/>
      <c r="J65" s="5"/>
      <c r="K65" s="5"/>
      <c r="L65" s="5"/>
      <c r="M65" s="5"/>
      <c r="N65" s="62"/>
      <c r="O65" s="5"/>
      <c r="P65" s="5"/>
      <c r="Q65" s="62"/>
      <c r="R65" s="5"/>
      <c r="S65" s="5"/>
    </row>
    <row r="66" spans="1:19" ht="12.75">
      <c r="A66" s="58"/>
      <c r="B66" s="5"/>
      <c r="C66" s="62"/>
      <c r="D66" s="5"/>
      <c r="E66" s="5"/>
      <c r="F66" s="5"/>
      <c r="G66" s="62"/>
      <c r="H66" s="5"/>
      <c r="I66" s="63"/>
      <c r="J66" s="5"/>
      <c r="K66" s="5"/>
      <c r="L66" s="5"/>
      <c r="M66" s="5"/>
      <c r="N66" s="62"/>
      <c r="O66" s="5"/>
      <c r="P66" s="5"/>
      <c r="Q66" s="62"/>
      <c r="R66" s="5"/>
      <c r="S66" s="5"/>
    </row>
    <row r="67" spans="1:19" ht="12.75">
      <c r="A67" s="58"/>
      <c r="B67" s="5"/>
      <c r="C67" s="62"/>
      <c r="D67" s="5"/>
      <c r="E67" s="5"/>
      <c r="F67" s="5"/>
      <c r="G67" s="62"/>
      <c r="H67" s="5"/>
      <c r="I67" s="63"/>
      <c r="J67" s="5"/>
      <c r="K67" s="5"/>
      <c r="L67" s="5"/>
      <c r="M67" s="5"/>
      <c r="N67" s="62"/>
      <c r="O67" s="5"/>
      <c r="P67" s="5"/>
      <c r="Q67" s="62"/>
      <c r="R67" s="5"/>
      <c r="S67" s="5"/>
    </row>
    <row r="68" spans="1:19" ht="12.75">
      <c r="A68" s="58"/>
      <c r="B68" s="5"/>
      <c r="C68" s="62"/>
      <c r="D68" s="5"/>
      <c r="E68" s="5"/>
      <c r="F68" s="5"/>
      <c r="G68" s="62"/>
      <c r="H68" s="5"/>
      <c r="I68" s="63"/>
      <c r="J68" s="5"/>
      <c r="K68" s="5"/>
      <c r="L68" s="5"/>
      <c r="M68" s="5"/>
      <c r="N68" s="62"/>
      <c r="O68" s="5"/>
      <c r="P68" s="5"/>
      <c r="Q68" s="62"/>
      <c r="R68" s="5"/>
      <c r="S68" s="5"/>
    </row>
    <row r="69" spans="1:19" ht="12.75">
      <c r="A69" s="58"/>
      <c r="B69" s="5"/>
      <c r="C69" s="62"/>
      <c r="D69" s="5"/>
      <c r="E69" s="5"/>
      <c r="F69" s="5"/>
      <c r="G69" s="62"/>
      <c r="H69" s="5"/>
      <c r="I69" s="63"/>
      <c r="J69" s="5"/>
      <c r="K69" s="5"/>
      <c r="L69" s="5"/>
      <c r="M69" s="5"/>
      <c r="N69" s="62"/>
      <c r="O69" s="5"/>
      <c r="P69" s="5"/>
      <c r="Q69" s="62"/>
      <c r="R69" s="5"/>
      <c r="S69" s="5"/>
    </row>
    <row r="70" spans="1:19" ht="12.75">
      <c r="A70" s="58"/>
      <c r="B70" s="5"/>
      <c r="C70" s="62"/>
      <c r="D70" s="5"/>
      <c r="E70" s="5"/>
      <c r="F70" s="5"/>
      <c r="G70" s="62"/>
      <c r="H70" s="5"/>
      <c r="I70" s="63"/>
      <c r="J70" s="5"/>
      <c r="K70" s="5"/>
      <c r="L70" s="5"/>
      <c r="M70" s="5"/>
      <c r="N70" s="62"/>
      <c r="O70" s="5"/>
      <c r="P70" s="5"/>
      <c r="Q70" s="62"/>
      <c r="R70" s="5"/>
      <c r="S70" s="5"/>
    </row>
    <row r="71" spans="1:19" ht="12.75">
      <c r="A71" s="58"/>
      <c r="B71" s="5"/>
      <c r="C71" s="62"/>
      <c r="D71" s="5"/>
      <c r="E71" s="5"/>
      <c r="F71" s="5"/>
      <c r="G71" s="62"/>
      <c r="H71" s="5"/>
      <c r="I71" s="63"/>
      <c r="J71" s="5"/>
      <c r="K71" s="5"/>
      <c r="L71" s="5"/>
      <c r="M71" s="5"/>
      <c r="N71" s="62"/>
      <c r="O71" s="5"/>
      <c r="P71" s="5"/>
      <c r="Q71" s="62"/>
      <c r="R71" s="5"/>
      <c r="S71" s="5"/>
    </row>
    <row r="72" spans="1:19" ht="12.75">
      <c r="A72" s="58"/>
      <c r="B72" s="5"/>
      <c r="C72" s="62"/>
      <c r="D72" s="5"/>
      <c r="E72" s="5"/>
      <c r="F72" s="5"/>
      <c r="G72" s="62"/>
      <c r="H72" s="5"/>
      <c r="I72" s="63"/>
      <c r="J72" s="5"/>
      <c r="K72" s="5"/>
      <c r="L72" s="5"/>
      <c r="M72" s="5"/>
      <c r="N72" s="62"/>
      <c r="O72" s="5"/>
      <c r="P72" s="5"/>
      <c r="Q72" s="62"/>
      <c r="R72" s="5"/>
      <c r="S72" s="5"/>
    </row>
    <row r="73" spans="1:19" ht="12.75">
      <c r="A73" s="58"/>
      <c r="B73" s="5"/>
      <c r="C73" s="62"/>
      <c r="D73" s="5"/>
      <c r="E73" s="5"/>
      <c r="F73" s="5"/>
      <c r="G73" s="62"/>
      <c r="H73" s="5"/>
      <c r="I73" s="63"/>
      <c r="J73" s="5"/>
      <c r="K73" s="5"/>
      <c r="L73" s="5"/>
      <c r="M73" s="5"/>
      <c r="N73" s="62"/>
      <c r="O73" s="5"/>
      <c r="P73" s="5"/>
      <c r="Q73" s="62"/>
      <c r="R73" s="5"/>
      <c r="S73" s="5"/>
    </row>
    <row r="74" spans="1:19" ht="12.75">
      <c r="A74" s="58"/>
      <c r="B74" s="5"/>
      <c r="C74" s="62"/>
      <c r="D74" s="5"/>
      <c r="E74" s="5"/>
      <c r="F74" s="5"/>
      <c r="G74" s="62"/>
      <c r="H74" s="5"/>
      <c r="I74" s="63"/>
      <c r="J74" s="5"/>
      <c r="K74" s="5"/>
      <c r="L74" s="5"/>
      <c r="M74" s="5"/>
      <c r="N74" s="62"/>
      <c r="O74" s="5"/>
      <c r="P74" s="5"/>
      <c r="Q74" s="62"/>
      <c r="R74" s="5"/>
      <c r="S74" s="5"/>
    </row>
    <row r="75" spans="1:19" ht="12.75">
      <c r="A75" s="58"/>
      <c r="B75" s="5"/>
      <c r="C75" s="62"/>
      <c r="D75" s="5"/>
      <c r="E75" s="5"/>
      <c r="F75" s="5"/>
      <c r="G75" s="62"/>
      <c r="H75" s="5"/>
      <c r="I75" s="63"/>
      <c r="J75" s="5"/>
      <c r="K75" s="5"/>
      <c r="L75" s="5"/>
      <c r="M75" s="5"/>
      <c r="N75" s="62"/>
      <c r="O75" s="5"/>
      <c r="P75" s="5"/>
      <c r="Q75" s="62"/>
      <c r="R75" s="5"/>
      <c r="S75" s="5"/>
    </row>
    <row r="76" spans="1:19" ht="12.75">
      <c r="A76" s="58"/>
      <c r="B76" s="5"/>
      <c r="C76" s="62"/>
      <c r="D76" s="5"/>
      <c r="E76" s="5"/>
      <c r="F76" s="5"/>
      <c r="G76" s="62"/>
      <c r="H76" s="5"/>
      <c r="I76" s="63"/>
      <c r="J76" s="5"/>
      <c r="K76" s="5"/>
      <c r="L76" s="5"/>
      <c r="M76" s="5"/>
      <c r="N76" s="62"/>
      <c r="O76" s="5"/>
      <c r="P76" s="5"/>
      <c r="Q76" s="62"/>
      <c r="R76" s="5"/>
      <c r="S76" s="5"/>
    </row>
    <row r="77" spans="1:19" ht="12.75">
      <c r="A77" s="58"/>
      <c r="B77" s="5"/>
      <c r="C77" s="62"/>
      <c r="D77" s="5"/>
      <c r="E77" s="5"/>
      <c r="F77" s="5"/>
      <c r="G77" s="62"/>
      <c r="H77" s="5"/>
      <c r="I77" s="63"/>
      <c r="J77" s="5"/>
      <c r="K77" s="5"/>
      <c r="L77" s="5"/>
      <c r="M77" s="5"/>
      <c r="N77" s="62"/>
      <c r="O77" s="5"/>
      <c r="P77" s="5"/>
      <c r="Q77" s="62"/>
      <c r="R77" s="5"/>
      <c r="S77" s="5"/>
    </row>
    <row r="78" spans="1:19" ht="12.75">
      <c r="A78" s="58"/>
      <c r="B78" s="5"/>
      <c r="C78" s="62"/>
      <c r="D78" s="5"/>
      <c r="E78" s="5"/>
      <c r="F78" s="5"/>
      <c r="G78" s="62"/>
      <c r="H78" s="5"/>
      <c r="I78" s="63"/>
      <c r="J78" s="5"/>
      <c r="K78" s="5"/>
      <c r="L78" s="5"/>
      <c r="M78" s="5"/>
      <c r="N78" s="62"/>
      <c r="O78" s="5"/>
      <c r="P78" s="5"/>
      <c r="Q78" s="62"/>
      <c r="R78" s="5"/>
      <c r="S78" s="5"/>
    </row>
    <row r="79" spans="1:19" ht="12.75">
      <c r="A79" s="58"/>
      <c r="B79" s="5"/>
      <c r="C79" s="62"/>
      <c r="D79" s="5"/>
      <c r="E79" s="5"/>
      <c r="F79" s="5"/>
      <c r="G79" s="62"/>
      <c r="H79" s="5"/>
      <c r="I79" s="63"/>
      <c r="J79" s="5"/>
      <c r="K79" s="5"/>
      <c r="L79" s="5"/>
      <c r="M79" s="5"/>
      <c r="N79" s="62"/>
      <c r="O79" s="5"/>
      <c r="P79" s="5"/>
      <c r="Q79" s="62"/>
      <c r="R79" s="5"/>
      <c r="S79" s="5"/>
    </row>
    <row r="80" spans="1:19" ht="12.75">
      <c r="A80" s="58"/>
      <c r="B80" s="5"/>
      <c r="C80" s="62"/>
      <c r="D80" s="5"/>
      <c r="E80" s="5"/>
      <c r="F80" s="5"/>
      <c r="G80" s="62"/>
      <c r="H80" s="5"/>
      <c r="I80" s="63"/>
      <c r="J80" s="5"/>
      <c r="K80" s="5"/>
      <c r="L80" s="5"/>
      <c r="M80" s="5"/>
      <c r="N80" s="62"/>
      <c r="O80" s="5"/>
      <c r="P80" s="5"/>
      <c r="Q80" s="62"/>
      <c r="R80" s="5"/>
      <c r="S80" s="5"/>
    </row>
    <row r="81" spans="1:19" ht="12.75">
      <c r="A81" s="58"/>
      <c r="B81" s="5"/>
      <c r="C81" s="62"/>
      <c r="D81" s="5"/>
      <c r="E81" s="5"/>
      <c r="F81" s="5"/>
      <c r="G81" s="62"/>
      <c r="H81" s="5"/>
      <c r="I81" s="63"/>
      <c r="J81" s="5"/>
      <c r="K81" s="5"/>
      <c r="L81" s="5"/>
      <c r="M81" s="5"/>
      <c r="N81" s="62"/>
      <c r="O81" s="5"/>
      <c r="P81" s="5"/>
      <c r="Q81" s="62"/>
      <c r="R81" s="5"/>
      <c r="S81" s="5"/>
    </row>
    <row r="82" spans="1:19" ht="12.75">
      <c r="A82" s="58"/>
      <c r="B82" s="5"/>
      <c r="C82" s="62"/>
      <c r="D82" s="5"/>
      <c r="E82" s="5"/>
      <c r="F82" s="5"/>
      <c r="G82" s="62"/>
      <c r="H82" s="5"/>
      <c r="I82" s="63"/>
      <c r="J82" s="5"/>
      <c r="K82" s="5"/>
      <c r="L82" s="5"/>
      <c r="M82" s="5"/>
      <c r="N82" s="62"/>
      <c r="O82" s="5"/>
      <c r="P82" s="5"/>
      <c r="Q82" s="62"/>
      <c r="R82" s="5"/>
      <c r="S82" s="5"/>
    </row>
    <row r="83" spans="1:19" ht="12.75">
      <c r="A83" s="58"/>
      <c r="B83" s="5"/>
      <c r="C83" s="62"/>
      <c r="D83" s="5"/>
      <c r="E83" s="5"/>
      <c r="F83" s="5"/>
      <c r="G83" s="62"/>
      <c r="H83" s="5"/>
      <c r="I83" s="63"/>
      <c r="J83" s="5"/>
      <c r="K83" s="5"/>
      <c r="L83" s="5"/>
      <c r="M83" s="5"/>
      <c r="N83" s="62"/>
      <c r="O83" s="5"/>
      <c r="P83" s="5"/>
      <c r="Q83" s="62"/>
      <c r="R83" s="5"/>
      <c r="S83" s="5"/>
    </row>
    <row r="84" spans="1:19" ht="12.75">
      <c r="A84" s="58"/>
      <c r="B84" s="5"/>
      <c r="C84" s="62"/>
      <c r="D84" s="5"/>
      <c r="E84" s="5"/>
      <c r="F84" s="5"/>
      <c r="G84" s="62"/>
      <c r="H84" s="5"/>
      <c r="I84" s="63"/>
      <c r="J84" s="5"/>
      <c r="K84" s="5"/>
      <c r="L84" s="5"/>
      <c r="M84" s="5"/>
      <c r="N84" s="62"/>
      <c r="O84" s="5"/>
      <c r="P84" s="5"/>
      <c r="Q84" s="62"/>
      <c r="R84" s="5"/>
      <c r="S84" s="5"/>
    </row>
    <row r="85" spans="1:19" ht="12.75">
      <c r="A85" s="58"/>
      <c r="B85" s="5"/>
      <c r="C85" s="62"/>
      <c r="D85" s="5"/>
      <c r="E85" s="5"/>
      <c r="F85" s="5"/>
      <c r="G85" s="62"/>
      <c r="H85" s="5"/>
      <c r="I85" s="63"/>
      <c r="J85" s="5"/>
      <c r="K85" s="5"/>
      <c r="L85" s="5"/>
      <c r="M85" s="5"/>
      <c r="N85" s="62"/>
      <c r="O85" s="5"/>
      <c r="P85" s="5"/>
      <c r="Q85" s="62"/>
      <c r="R85" s="5"/>
      <c r="S85" s="5"/>
    </row>
    <row r="86" spans="1:19" ht="12.75">
      <c r="A86" s="58"/>
      <c r="B86" s="5"/>
      <c r="C86" s="62"/>
      <c r="D86" s="5"/>
      <c r="E86" s="5"/>
      <c r="F86" s="5"/>
      <c r="G86" s="62"/>
      <c r="H86" s="5"/>
      <c r="I86" s="63"/>
      <c r="J86" s="5"/>
      <c r="K86" s="5"/>
      <c r="L86" s="5"/>
      <c r="M86" s="5"/>
      <c r="N86" s="62"/>
      <c r="O86" s="5"/>
      <c r="P86" s="5"/>
      <c r="Q86" s="62"/>
      <c r="R86" s="5"/>
      <c r="S86" s="5"/>
    </row>
    <row r="87" spans="1:19" ht="12.75">
      <c r="A87" s="58"/>
      <c r="B87" s="5"/>
      <c r="C87" s="62"/>
      <c r="D87" s="5"/>
      <c r="E87" s="5"/>
      <c r="F87" s="5"/>
      <c r="G87" s="62"/>
      <c r="H87" s="5"/>
      <c r="I87" s="63"/>
      <c r="J87" s="5"/>
      <c r="K87" s="5"/>
      <c r="L87" s="5"/>
      <c r="M87" s="5"/>
      <c r="N87" s="62"/>
      <c r="O87" s="5"/>
      <c r="P87" s="5"/>
      <c r="Q87" s="62"/>
      <c r="R87" s="5"/>
      <c r="S87" s="5"/>
    </row>
    <row r="88" spans="1:19" ht="12.75">
      <c r="A88" s="58"/>
      <c r="B88" s="5"/>
      <c r="C88" s="62"/>
      <c r="D88" s="5"/>
      <c r="E88" s="5"/>
      <c r="F88" s="5"/>
      <c r="G88" s="62"/>
      <c r="H88" s="5"/>
      <c r="I88" s="63"/>
      <c r="J88" s="5"/>
      <c r="K88" s="5"/>
      <c r="L88" s="5"/>
      <c r="M88" s="5"/>
      <c r="N88" s="62"/>
      <c r="O88" s="5"/>
      <c r="P88" s="5"/>
      <c r="Q88" s="62"/>
      <c r="R88" s="5"/>
      <c r="S88" s="5"/>
    </row>
    <row r="89" spans="1:19" ht="12.75">
      <c r="A89" s="58"/>
      <c r="B89" s="5"/>
      <c r="C89" s="62"/>
      <c r="D89" s="5"/>
      <c r="E89" s="5"/>
      <c r="F89" s="5"/>
      <c r="G89" s="62"/>
      <c r="H89" s="5"/>
      <c r="I89" s="63"/>
      <c r="J89" s="5"/>
      <c r="K89" s="5"/>
      <c r="L89" s="5"/>
      <c r="M89" s="5"/>
      <c r="N89" s="62"/>
      <c r="O89" s="5"/>
      <c r="P89" s="5"/>
      <c r="Q89" s="62"/>
      <c r="R89" s="5"/>
      <c r="S89" s="5"/>
    </row>
    <row r="90" spans="1:19" ht="12.75">
      <c r="A90" s="58"/>
      <c r="B90" s="5"/>
      <c r="C90" s="62"/>
      <c r="D90" s="5"/>
      <c r="E90" s="5"/>
      <c r="F90" s="5"/>
      <c r="G90" s="62"/>
      <c r="H90" s="5"/>
      <c r="I90" s="63"/>
      <c r="J90" s="5"/>
      <c r="K90" s="5"/>
      <c r="L90" s="5"/>
      <c r="M90" s="5"/>
      <c r="N90" s="62"/>
      <c r="O90" s="5"/>
      <c r="P90" s="5"/>
      <c r="Q90" s="62"/>
      <c r="R90" s="5"/>
      <c r="S90" s="5"/>
    </row>
    <row r="91" spans="1:19" ht="12.75">
      <c r="A91" s="58"/>
      <c r="B91" s="5"/>
      <c r="C91" s="62"/>
      <c r="D91" s="5"/>
      <c r="E91" s="5"/>
      <c r="F91" s="5"/>
      <c r="G91" s="62"/>
      <c r="H91" s="5"/>
      <c r="I91" s="63"/>
      <c r="J91" s="5"/>
      <c r="K91" s="5"/>
      <c r="L91" s="5"/>
      <c r="M91" s="5"/>
      <c r="N91" s="62"/>
      <c r="O91" s="5"/>
      <c r="P91" s="5"/>
      <c r="Q91" s="62"/>
      <c r="R91" s="5"/>
      <c r="S91" s="5"/>
    </row>
    <row r="92" spans="1:19" ht="12.75">
      <c r="A92" s="58"/>
      <c r="B92" s="5"/>
      <c r="C92" s="62"/>
      <c r="D92" s="5"/>
      <c r="E92" s="5"/>
      <c r="F92" s="5"/>
      <c r="G92" s="62"/>
      <c r="H92" s="5"/>
      <c r="I92" s="63"/>
      <c r="J92" s="5"/>
      <c r="K92" s="5"/>
      <c r="L92" s="5"/>
      <c r="M92" s="5"/>
      <c r="N92" s="62"/>
      <c r="O92" s="5"/>
      <c r="P92" s="5"/>
      <c r="Q92" s="62"/>
      <c r="R92" s="5"/>
      <c r="S92" s="5"/>
    </row>
    <row r="93" spans="1:19" ht="12.75">
      <c r="A93" s="58"/>
      <c r="B93" s="5"/>
      <c r="C93" s="62"/>
      <c r="D93" s="5"/>
      <c r="E93" s="5"/>
      <c r="F93" s="5"/>
      <c r="G93" s="62"/>
      <c r="H93" s="5"/>
      <c r="I93" s="63"/>
      <c r="J93" s="5"/>
      <c r="K93" s="5"/>
      <c r="L93" s="5"/>
      <c r="M93" s="5"/>
      <c r="N93" s="62"/>
      <c r="O93" s="5"/>
      <c r="P93" s="5"/>
      <c r="Q93" s="62"/>
      <c r="R93" s="5"/>
      <c r="S93" s="5"/>
    </row>
    <row r="94" spans="1:19" ht="12.75">
      <c r="A94" s="58"/>
      <c r="B94" s="5"/>
      <c r="C94" s="62"/>
      <c r="D94" s="5"/>
      <c r="E94" s="5"/>
      <c r="F94" s="5"/>
      <c r="G94" s="62"/>
      <c r="H94" s="5"/>
      <c r="I94" s="63"/>
      <c r="J94" s="5"/>
      <c r="K94" s="5"/>
      <c r="L94" s="5"/>
      <c r="M94" s="5"/>
      <c r="N94" s="62"/>
      <c r="O94" s="5"/>
      <c r="P94" s="5"/>
      <c r="Q94" s="62"/>
      <c r="R94" s="5"/>
      <c r="S94" s="5"/>
    </row>
    <row r="95" spans="1:19" ht="12.75">
      <c r="A95" s="58"/>
      <c r="B95" s="5"/>
      <c r="C95" s="62"/>
      <c r="D95" s="5"/>
      <c r="E95" s="5"/>
      <c r="F95" s="5"/>
      <c r="G95" s="62"/>
      <c r="H95" s="5"/>
      <c r="I95" s="63"/>
      <c r="J95" s="5"/>
      <c r="K95" s="5"/>
      <c r="L95" s="5"/>
      <c r="M95" s="5"/>
      <c r="N95" s="62"/>
      <c r="O95" s="5"/>
      <c r="P95" s="5"/>
      <c r="Q95" s="62"/>
      <c r="R95" s="5"/>
      <c r="S95" s="5"/>
    </row>
    <row r="96" spans="1:19" ht="12.75">
      <c r="A96" s="58"/>
      <c r="B96" s="5"/>
      <c r="C96" s="62"/>
      <c r="D96" s="5"/>
      <c r="E96" s="5"/>
      <c r="F96" s="5"/>
      <c r="G96" s="62"/>
      <c r="H96" s="5"/>
      <c r="I96" s="63"/>
      <c r="J96" s="5"/>
      <c r="K96" s="5"/>
      <c r="L96" s="5"/>
      <c r="M96" s="5"/>
      <c r="N96" s="62"/>
      <c r="O96" s="5"/>
      <c r="P96" s="5"/>
      <c r="Q96" s="62"/>
      <c r="R96" s="5"/>
      <c r="S96" s="5"/>
    </row>
    <row r="97" spans="1:19" ht="12.75">
      <c r="A97" s="58"/>
      <c r="B97" s="5"/>
      <c r="C97" s="62"/>
      <c r="D97" s="5"/>
      <c r="E97" s="5"/>
      <c r="F97" s="5"/>
      <c r="G97" s="62"/>
      <c r="H97" s="5"/>
      <c r="I97" s="63"/>
      <c r="J97" s="5"/>
      <c r="K97" s="5"/>
      <c r="L97" s="5"/>
      <c r="M97" s="5"/>
      <c r="N97" s="62"/>
      <c r="O97" s="5"/>
      <c r="P97" s="5"/>
      <c r="Q97" s="62"/>
      <c r="R97" s="5"/>
      <c r="S97" s="5"/>
    </row>
    <row r="98" spans="1:19" ht="12.75">
      <c r="A98" s="58"/>
      <c r="B98" s="5"/>
      <c r="C98" s="62"/>
      <c r="D98" s="5"/>
      <c r="E98" s="5"/>
      <c r="F98" s="5"/>
      <c r="G98" s="62"/>
      <c r="H98" s="5"/>
      <c r="I98" s="63"/>
      <c r="J98" s="5"/>
      <c r="K98" s="5"/>
      <c r="L98" s="5"/>
      <c r="M98" s="5"/>
      <c r="N98" s="62"/>
      <c r="O98" s="5"/>
      <c r="P98" s="5"/>
      <c r="Q98" s="62"/>
      <c r="R98" s="5"/>
      <c r="S98" s="5"/>
    </row>
    <row r="99" spans="1:19" ht="12.75">
      <c r="A99" s="58"/>
      <c r="B99" s="5"/>
      <c r="C99" s="62"/>
      <c r="D99" s="5"/>
      <c r="E99" s="5"/>
      <c r="F99" s="5"/>
      <c r="G99" s="62"/>
      <c r="H99" s="5"/>
      <c r="I99" s="63"/>
      <c r="J99" s="5"/>
      <c r="K99" s="5"/>
      <c r="L99" s="5"/>
      <c r="M99" s="5"/>
      <c r="N99" s="62"/>
      <c r="O99" s="5"/>
      <c r="P99" s="5"/>
      <c r="Q99" s="62"/>
      <c r="R99" s="5"/>
      <c r="S99" s="5"/>
    </row>
    <row r="100" spans="1:19" ht="12.75">
      <c r="A100" s="58"/>
      <c r="B100" s="5"/>
      <c r="C100" s="62"/>
      <c r="D100" s="5"/>
      <c r="E100" s="5"/>
      <c r="F100" s="5"/>
      <c r="G100" s="62"/>
      <c r="H100" s="5"/>
      <c r="I100" s="63"/>
      <c r="J100" s="5"/>
      <c r="K100" s="5"/>
      <c r="L100" s="5"/>
      <c r="M100" s="5"/>
      <c r="N100" s="62"/>
      <c r="O100" s="5"/>
      <c r="P100" s="5"/>
      <c r="Q100" s="62"/>
      <c r="R100" s="5"/>
      <c r="S100" s="5"/>
    </row>
    <row r="101" spans="1:19" ht="12.75">
      <c r="A101" s="58"/>
      <c r="B101" s="5"/>
      <c r="C101" s="62"/>
      <c r="D101" s="5"/>
      <c r="E101" s="5"/>
      <c r="F101" s="5"/>
      <c r="G101" s="62"/>
      <c r="H101" s="5"/>
      <c r="I101" s="63"/>
      <c r="J101" s="5"/>
      <c r="K101" s="5"/>
      <c r="L101" s="5"/>
      <c r="M101" s="5"/>
      <c r="N101" s="62"/>
      <c r="O101" s="5"/>
      <c r="P101" s="5"/>
      <c r="Q101" s="62"/>
      <c r="R101" s="5"/>
      <c r="S101" s="5"/>
    </row>
    <row r="102" ht="12.75">
      <c r="B102" s="5"/>
    </row>
    <row r="103" ht="12.75">
      <c r="B103" s="5"/>
    </row>
  </sheetData>
  <sheetProtection selectLockedCells="1" selectUnlockedCells="1"/>
  <mergeCells count="4">
    <mergeCell ref="C38:H38"/>
    <mergeCell ref="B4:S4"/>
    <mergeCell ref="B6:S6"/>
    <mergeCell ref="C37:K37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NK</cp:lastModifiedBy>
  <cp:lastPrinted>2013-10-09T11:24:45Z</cp:lastPrinted>
  <dcterms:modified xsi:type="dcterms:W3CDTF">2013-10-09T11:24:49Z</dcterms:modified>
  <cp:category/>
  <cp:version/>
  <cp:contentType/>
  <cp:contentStatus/>
</cp:coreProperties>
</file>